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<sst xmlns="http://schemas.openxmlformats.org/spreadsheetml/2006/main" count="282" uniqueCount="237">
  <si>
    <t>Major Procedures - Groups 1 &amp; 2</t>
  </si>
  <si>
    <t>Abdominal - Other</t>
  </si>
  <si>
    <t>Ventral hernia - major</t>
  </si>
  <si>
    <t>Breast</t>
  </si>
  <si>
    <t>Breast reconstruction</t>
  </si>
  <si>
    <t>Modified radical mastectomy</t>
  </si>
  <si>
    <t>Adrenalectomy - open</t>
  </si>
  <si>
    <t>Simple mastectomy</t>
  </si>
  <si>
    <t>Subcutaneous mastectomy</t>
  </si>
  <si>
    <t>Wide local excision &amp; axillary dissection</t>
  </si>
  <si>
    <t>Wide local excision or quadrantectomy</t>
  </si>
  <si>
    <t>Cardiothoracic</t>
  </si>
  <si>
    <t>Lung operation</t>
  </si>
  <si>
    <t>Thoracotomy</t>
  </si>
  <si>
    <t>Coronary artery grafting</t>
  </si>
  <si>
    <t>Valve replacement/repair</t>
  </si>
  <si>
    <t>Colorectal</t>
  </si>
  <si>
    <t>Anal sphincter repair</t>
  </si>
  <si>
    <t>AP resection - abdominal</t>
  </si>
  <si>
    <t>AP resection - perineal</t>
  </si>
  <si>
    <t>Anterior resection</t>
  </si>
  <si>
    <t>Colonic bypass</t>
  </si>
  <si>
    <t>Right hemicolectomy/other segmental</t>
  </si>
  <si>
    <t>Hartmann's procedure</t>
  </si>
  <si>
    <t>Reversal of Hartmann's procedure</t>
  </si>
  <si>
    <t>Total proctocolectomy</t>
  </si>
  <si>
    <t>Defunctioning colostomy/ileostomy</t>
  </si>
  <si>
    <t>Rectal prolapse - abdominal repair</t>
  </si>
  <si>
    <t>Rectal prolapse - perineal repair</t>
  </si>
  <si>
    <t>Gynaecological</t>
  </si>
  <si>
    <t>Hysterectomy</t>
  </si>
  <si>
    <t>Salpingo-oophorectomy</t>
  </si>
  <si>
    <t>Caeserian section</t>
  </si>
  <si>
    <t>Head &amp; Neck</t>
  </si>
  <si>
    <t>Laryngectomy</t>
  </si>
  <si>
    <t>Parathyroidectomy</t>
  </si>
  <si>
    <t>Parotid/submandibular/sublingual</t>
  </si>
  <si>
    <t>Thyroid lobectomy</t>
  </si>
  <si>
    <t>Subtotal thyroidectomy</t>
  </si>
  <si>
    <t>Total thyroidectomy</t>
  </si>
  <si>
    <t>Tracheostomy</t>
  </si>
  <si>
    <t>Hepato-Biliary</t>
  </si>
  <si>
    <t>Cholecystectomy - open</t>
  </si>
  <si>
    <t>Cholecystectomy &amp; exploration of CBD</t>
  </si>
  <si>
    <t>Choledochoduodenostomy</t>
  </si>
  <si>
    <t>Choledochojejunostomy</t>
  </si>
  <si>
    <t>CBD exploration alone</t>
  </si>
  <si>
    <t>Major hepatic resection</t>
  </si>
  <si>
    <t>Laparoscopy/Thoracoscopy</t>
  </si>
  <si>
    <t>Adrenalectomy</t>
  </si>
  <si>
    <t>Cholecystectomy</t>
  </si>
  <si>
    <t>Cholecystectomy &amp; CBD exploration</t>
  </si>
  <si>
    <t>Colectomy</t>
  </si>
  <si>
    <t>Fundoplication</t>
  </si>
  <si>
    <t>Gynaecologic</t>
  </si>
  <si>
    <t>Heller's myotomy</t>
  </si>
  <si>
    <t>Lysis of adhesions</t>
  </si>
  <si>
    <t>Pharyngeal pouch</t>
  </si>
  <si>
    <t>Pulmonary surgery</t>
  </si>
  <si>
    <t>Rectal prolapse repair</t>
  </si>
  <si>
    <t>Small bowel procedure</t>
  </si>
  <si>
    <t>Splenectomy</t>
  </si>
  <si>
    <t>Thoracic sympathectomy</t>
  </si>
  <si>
    <t>Varicocoele</t>
  </si>
  <si>
    <t>Appendicectomy</t>
  </si>
  <si>
    <t>Lymphatic/Spleen</t>
  </si>
  <si>
    <t>Total</t>
  </si>
  <si>
    <t>Axillary dissection (excluding with breast)</t>
  </si>
  <si>
    <t>Groin dissection</t>
  </si>
  <si>
    <t>Neck dissection</t>
  </si>
  <si>
    <t>Splenectomy - open</t>
  </si>
  <si>
    <t>Neurosurgical</t>
  </si>
  <si>
    <t>Burr hole</t>
  </si>
  <si>
    <t>Craniotomy</t>
  </si>
  <si>
    <t>Laminectomy</t>
  </si>
  <si>
    <t>Oesophagogastric</t>
  </si>
  <si>
    <t>Anti-reflux surgery - open</t>
  </si>
  <si>
    <t>Hiatus hernia repair</t>
  </si>
  <si>
    <t>Oesophagectomy</t>
  </si>
  <si>
    <t>Gastro-enterostomy</t>
  </si>
  <si>
    <t>Oversew bleeding vessel +- vagotomy</t>
  </si>
  <si>
    <t>Oversew ulcer perforation +- vagotomy</t>
  </si>
  <si>
    <t>Partial gastrectomy - Bilroth I</t>
  </si>
  <si>
    <t>Partial gastrectomy - Bilroth II</t>
  </si>
  <si>
    <t>Total gastrectomy</t>
  </si>
  <si>
    <t>Vagotomy - highly selective</t>
  </si>
  <si>
    <t>Vagotomy &amp; drainage procedure</t>
  </si>
  <si>
    <t>Orthopaedic</t>
  </si>
  <si>
    <t>Paediatric</t>
  </si>
  <si>
    <t>Inguinoscrotal &lt;5 years</t>
  </si>
  <si>
    <t>Abdominal</t>
  </si>
  <si>
    <t>Urologic (not circumcision)</t>
  </si>
  <si>
    <t>Pancreatic</t>
  </si>
  <si>
    <t>Pancreaticoduodenectomy</t>
  </si>
  <si>
    <t>Bypass for pancreatic/biliary malignancy</t>
  </si>
  <si>
    <t>Pseudocyst operation</t>
  </si>
  <si>
    <t>Plastic</t>
  </si>
  <si>
    <t>Small Intestine</t>
  </si>
  <si>
    <t>Soft Tissue</t>
  </si>
  <si>
    <t>Transplantation</t>
  </si>
  <si>
    <t>Urology</t>
  </si>
  <si>
    <t>Vascular</t>
  </si>
  <si>
    <t>Subtotal</t>
  </si>
  <si>
    <t>Distal pancreatectomy</t>
  </si>
  <si>
    <t>Minor Procedures - Groups 3 &amp; 4</t>
  </si>
  <si>
    <t>Microvascular anastomosis</t>
  </si>
  <si>
    <t>Myocutaneous flap</t>
  </si>
  <si>
    <t>Oral/facial/hand fracture</t>
  </si>
  <si>
    <t>Nerve repair</t>
  </si>
  <si>
    <t>Tendon repair</t>
  </si>
  <si>
    <t>Small intestine adhesions</t>
  </si>
  <si>
    <t>Small intestine resection</t>
  </si>
  <si>
    <t>Sarcoma</t>
  </si>
  <si>
    <t>Harvest</t>
  </si>
  <si>
    <t>Liver</t>
  </si>
  <si>
    <t>Heart/heart-lung</t>
  </si>
  <si>
    <t>Lung</t>
  </si>
  <si>
    <t>Kidney</t>
  </si>
  <si>
    <t>Pancreas</t>
  </si>
  <si>
    <t>Cystectomy</t>
  </si>
  <si>
    <t>Endoscopic resection</t>
  </si>
  <si>
    <t>Nephrectomy</t>
  </si>
  <si>
    <t>Orchidectomy</t>
  </si>
  <si>
    <t>Ureteric surgery</t>
  </si>
  <si>
    <t>Angioplasty</t>
  </si>
  <si>
    <t>Aortic aneurysm</t>
  </si>
  <si>
    <t>Aorto-iliac reconstruction</t>
  </si>
  <si>
    <t>Carotid endarterectomy</t>
  </si>
  <si>
    <t>Embolectomy/thrombectomy</t>
  </si>
  <si>
    <t>Endovascular stenting</t>
  </si>
  <si>
    <t>Fem - pop - tib - peroneal grafting</t>
  </si>
  <si>
    <t>First rib resection</t>
  </si>
  <si>
    <t>Major venous reconstruction</t>
  </si>
  <si>
    <t>Major amputation</t>
  </si>
  <si>
    <t>Shunt for portal hypertension</t>
  </si>
  <si>
    <t>Subclavian artery operation</t>
  </si>
  <si>
    <t>Vascular fistula/shunt</t>
  </si>
  <si>
    <t>Visceral revascularisation</t>
  </si>
  <si>
    <t>Gastrointestinal</t>
  </si>
  <si>
    <t>Breast biopsy</t>
  </si>
  <si>
    <t>Wire guided excision</t>
  </si>
  <si>
    <t>Subareolar excision of ducts</t>
  </si>
  <si>
    <t>Drainage of breast abscess</t>
  </si>
  <si>
    <t>Breast reduction</t>
  </si>
  <si>
    <t>Breast prosthesis operation</t>
  </si>
  <si>
    <t>Hernia</t>
  </si>
  <si>
    <t>Lymphatic</t>
  </si>
  <si>
    <t>Skin &amp; Appendage</t>
  </si>
  <si>
    <t>Endoscopy - Diagnostic</t>
  </si>
  <si>
    <t>Endoscopy - Therapeutic</t>
  </si>
  <si>
    <t>Endoscopy - Other</t>
  </si>
  <si>
    <t>Scrubbed</t>
  </si>
  <si>
    <t>In Theatre</t>
  </si>
  <si>
    <t>Available</t>
  </si>
  <si>
    <t>Assisting</t>
  </si>
  <si>
    <t>Assist Fellow</t>
  </si>
  <si>
    <t>Haemorrhoidectomy</t>
  </si>
  <si>
    <t>Perianal abscess/fistula in ano</t>
  </si>
  <si>
    <t>Other anal</t>
  </si>
  <si>
    <t>Banding haemorrhoids</t>
  </si>
  <si>
    <t>Minor</t>
  </si>
  <si>
    <t>Femoral</t>
  </si>
  <si>
    <t>Inguinal</t>
  </si>
  <si>
    <t>Umbilical, paraumbilical, epigastric hernia</t>
  </si>
  <si>
    <t>Incisional minor</t>
  </si>
  <si>
    <t>Lymph node biopsy</t>
  </si>
  <si>
    <t>Abscess drainage</t>
  </si>
  <si>
    <t>Ingrowing toenail</t>
  </si>
  <si>
    <t>Minor amputation</t>
  </si>
  <si>
    <t>Pilonidal sinus</t>
  </si>
  <si>
    <t>Simple excision</t>
  </si>
  <si>
    <t>Skin graft</t>
  </si>
  <si>
    <t>Wound exploration</t>
  </si>
  <si>
    <t>Circumcision</t>
  </si>
  <si>
    <t>Exploration of testis</t>
  </si>
  <si>
    <t>Hydrocoele/cyst</t>
  </si>
  <si>
    <t>Vasectomy</t>
  </si>
  <si>
    <t>Testicular fixation for torsion</t>
  </si>
  <si>
    <t>Other minor urology</t>
  </si>
  <si>
    <t>Varicose veins</t>
  </si>
  <si>
    <t>Wound debridement</t>
  </si>
  <si>
    <t>Oesophago-gastroscopy</t>
  </si>
  <si>
    <t>ERCP</t>
  </si>
  <si>
    <t>Colonoscopy</t>
  </si>
  <si>
    <t>Flexible sigmoidoscopy</t>
  </si>
  <si>
    <t>Colonoscopy polypectomy</t>
  </si>
  <si>
    <t>Oesophageal/gastric laser argon</t>
  </si>
  <si>
    <t>Oesophageal stent</t>
  </si>
  <si>
    <t>Colonic stent</t>
  </si>
  <si>
    <t>ERCP sphincterotomy/stent</t>
  </si>
  <si>
    <t>Gastroscopy injection etc for bleeding</t>
  </si>
  <si>
    <t>Diagnostic laparoscopy</t>
  </si>
  <si>
    <t>Bronchoscopy flexible</t>
  </si>
  <si>
    <t>Bronchoscopy rigid</t>
  </si>
  <si>
    <t>Sternotomy</t>
  </si>
  <si>
    <t>Thoracic aorta</t>
  </si>
  <si>
    <t>Pericardial</t>
  </si>
  <si>
    <t>Mediastinal</t>
  </si>
  <si>
    <t>VATS Pleural surgery</t>
  </si>
  <si>
    <t>Other</t>
  </si>
  <si>
    <t>Cardiothoracics</t>
  </si>
  <si>
    <t>Pacemaker</t>
  </si>
  <si>
    <t>Pericardiocentesis</t>
  </si>
  <si>
    <t>Saphenous vein harvest</t>
  </si>
  <si>
    <t>Radial artery harvest</t>
  </si>
  <si>
    <t>Rigid sigmoidoscopy</t>
  </si>
  <si>
    <t>Bronchoscopy laser/stent</t>
  </si>
  <si>
    <t>Rigid oesophagoscopy</t>
  </si>
  <si>
    <t>Thoracoscopy minor</t>
  </si>
  <si>
    <t>PEG tube insertion</t>
  </si>
  <si>
    <t>TOTALS</t>
  </si>
  <si>
    <t>Major</t>
  </si>
  <si>
    <t>Closure of stoma</t>
  </si>
  <si>
    <t>Hepatic trauma</t>
  </si>
  <si>
    <t>Operation for bile leak</t>
  </si>
  <si>
    <t>Laparoscopic other</t>
  </si>
  <si>
    <t>Duodenal resection/repair</t>
  </si>
  <si>
    <t>Repair bowel perforation (trauma/surgery)</t>
  </si>
  <si>
    <t>Prostatectomy</t>
  </si>
  <si>
    <t>Vascular access</t>
  </si>
  <si>
    <t>Major orthopaedic</t>
  </si>
  <si>
    <t>Primary operator major cases (No / %)</t>
  </si>
  <si>
    <t>Laparotomy for haemorrhage</t>
  </si>
  <si>
    <t>Liver abscess/cyst</t>
  </si>
  <si>
    <t>Bile duct excision</t>
  </si>
  <si>
    <t>Oesophageal other</t>
  </si>
  <si>
    <t>Feeding jejunostomy</t>
  </si>
  <si>
    <t>_______________________________________________________________________________________________________________</t>
  </si>
  <si>
    <t>Laparotomy for abscess/cyst</t>
  </si>
  <si>
    <t>Burst abdomen</t>
  </si>
  <si>
    <t>Minor plastic inc hand</t>
  </si>
  <si>
    <t>Sentinel node biopsy</t>
  </si>
  <si>
    <t>Revision of stoma</t>
  </si>
  <si>
    <t>Control haemorrhage</t>
  </si>
  <si>
    <t>Laparoscopic hernia</t>
  </si>
  <si>
    <t>Carpal tunnel</t>
  </si>
  <si>
    <t>Oesophageal dilatation/remove bolus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</si>
</sst>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b/>
      <sz val="14"/>
      <color indexed="16"/>
      <name val="Arial"/>
      <family val="2"/>
    </font>
    <font>
      <b/>
      <sz val="12"/>
      <color indexed="16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9"/>
  <sheetViews>
    <sheetView tabSelected="1" view="pageBreakPreview" zoomScale="60" workbookViewId="0" topLeftCell="A256">
      <selection activeCell="D307" sqref="D307"/>
    </sheetView>
  </sheetViews>
  <sheetFormatPr defaultColWidth="9.140625" defaultRowHeight="12.75"/>
  <cols>
    <col min="1" max="1" width="34.8515625" style="0" customWidth="1"/>
    <col min="2" max="6" width="12.8515625" style="2" customWidth="1"/>
    <col min="7" max="7" width="12.8515625" style="4" customWidth="1"/>
  </cols>
  <sheetData>
    <row r="1" ht="25.5" customHeight="1">
      <c r="A1" s="7" t="s">
        <v>0</v>
      </c>
    </row>
    <row r="2" spans="2:7" ht="30.75" customHeight="1">
      <c r="B2" s="3" t="s">
        <v>151</v>
      </c>
      <c r="C2" s="3" t="s">
        <v>152</v>
      </c>
      <c r="D2" s="3" t="s">
        <v>153</v>
      </c>
      <c r="E2" s="3" t="s">
        <v>154</v>
      </c>
      <c r="F2" s="3" t="s">
        <v>155</v>
      </c>
      <c r="G2" s="5" t="s">
        <v>66</v>
      </c>
    </row>
    <row r="3" ht="15.75">
      <c r="A3" s="8" t="s">
        <v>1</v>
      </c>
    </row>
    <row r="4" spans="1:7" ht="12.75">
      <c r="A4" t="s">
        <v>6</v>
      </c>
      <c r="G4" s="4">
        <f>B4+C4+D4+E4+F4</f>
        <v>0</v>
      </c>
    </row>
    <row r="5" spans="1:7" ht="12.75">
      <c r="A5" t="s">
        <v>228</v>
      </c>
      <c r="G5" s="4">
        <f aca="true" t="shared" si="0" ref="G5:G68">B5+C5+D5+E5+F5</f>
        <v>0</v>
      </c>
    </row>
    <row r="6" spans="1:7" ht="12.75">
      <c r="A6" t="s">
        <v>222</v>
      </c>
      <c r="G6" s="4">
        <f t="shared" si="0"/>
        <v>0</v>
      </c>
    </row>
    <row r="7" spans="1:7" ht="12.75">
      <c r="A7" t="s">
        <v>2</v>
      </c>
      <c r="G7" s="4">
        <f t="shared" si="0"/>
        <v>0</v>
      </c>
    </row>
    <row r="8" spans="1:7" ht="12.75">
      <c r="A8" t="s">
        <v>229</v>
      </c>
      <c r="G8" s="4">
        <f t="shared" si="0"/>
        <v>0</v>
      </c>
    </row>
    <row r="9" spans="1:7" s="6" customFormat="1" ht="12.75">
      <c r="A9" s="4" t="s">
        <v>102</v>
      </c>
      <c r="B9" s="2">
        <f aca="true" t="shared" si="1" ref="B9:G9">B4+B5+B6+B7+B8</f>
        <v>0</v>
      </c>
      <c r="C9" s="2">
        <f t="shared" si="1"/>
        <v>0</v>
      </c>
      <c r="D9" s="2">
        <f t="shared" si="1"/>
        <v>0</v>
      </c>
      <c r="E9" s="2">
        <f t="shared" si="1"/>
        <v>0</v>
      </c>
      <c r="F9" s="2">
        <f t="shared" si="1"/>
        <v>0</v>
      </c>
      <c r="G9" s="2">
        <f t="shared" si="1"/>
        <v>0</v>
      </c>
    </row>
    <row r="11" ht="15.75">
      <c r="A11" s="8" t="s">
        <v>3</v>
      </c>
    </row>
    <row r="12" spans="1:7" ht="12.75">
      <c r="A12" t="s">
        <v>4</v>
      </c>
      <c r="G12" s="4">
        <f t="shared" si="0"/>
        <v>0</v>
      </c>
    </row>
    <row r="13" spans="1:7" ht="12.75">
      <c r="A13" t="s">
        <v>5</v>
      </c>
      <c r="G13" s="4">
        <f t="shared" si="0"/>
        <v>0</v>
      </c>
    </row>
    <row r="14" spans="1:7" ht="12.75">
      <c r="A14" t="s">
        <v>7</v>
      </c>
      <c r="G14" s="4">
        <f t="shared" si="0"/>
        <v>0</v>
      </c>
    </row>
    <row r="15" spans="1:7" ht="12.75">
      <c r="A15" t="s">
        <v>8</v>
      </c>
      <c r="G15" s="4">
        <f t="shared" si="0"/>
        <v>0</v>
      </c>
    </row>
    <row r="16" spans="1:7" ht="12.75">
      <c r="A16" t="s">
        <v>9</v>
      </c>
      <c r="G16" s="4">
        <f t="shared" si="0"/>
        <v>0</v>
      </c>
    </row>
    <row r="17" spans="1:7" ht="12.75">
      <c r="A17" t="s">
        <v>10</v>
      </c>
      <c r="G17" s="4">
        <f t="shared" si="0"/>
        <v>0</v>
      </c>
    </row>
    <row r="18" spans="1:7" ht="12.75">
      <c r="A18" t="s">
        <v>231</v>
      </c>
      <c r="G18" s="4">
        <f t="shared" si="0"/>
        <v>0</v>
      </c>
    </row>
    <row r="19" spans="1:7" s="6" customFormat="1" ht="12.75">
      <c r="A19" s="4" t="s">
        <v>102</v>
      </c>
      <c r="B19" s="2">
        <f aca="true" t="shared" si="2" ref="B19:G19">SUM(B12:B18)</f>
        <v>0</v>
      </c>
      <c r="C19" s="2">
        <f t="shared" si="2"/>
        <v>0</v>
      </c>
      <c r="D19" s="2">
        <f t="shared" si="2"/>
        <v>0</v>
      </c>
      <c r="E19" s="2">
        <f t="shared" si="2"/>
        <v>0</v>
      </c>
      <c r="F19" s="2">
        <f t="shared" si="2"/>
        <v>0</v>
      </c>
      <c r="G19" s="2">
        <f t="shared" si="2"/>
        <v>0</v>
      </c>
    </row>
    <row r="21" ht="15.75">
      <c r="A21" s="8" t="s">
        <v>11</v>
      </c>
    </row>
    <row r="22" spans="1:7" ht="12.75">
      <c r="A22" t="s">
        <v>12</v>
      </c>
      <c r="G22" s="4">
        <f t="shared" si="0"/>
        <v>0</v>
      </c>
    </row>
    <row r="23" spans="1:7" ht="12.75">
      <c r="A23" t="s">
        <v>13</v>
      </c>
      <c r="G23" s="4">
        <f t="shared" si="0"/>
        <v>0</v>
      </c>
    </row>
    <row r="24" spans="1:7" ht="12.75">
      <c r="A24" t="s">
        <v>14</v>
      </c>
      <c r="G24" s="4">
        <f t="shared" si="0"/>
        <v>0</v>
      </c>
    </row>
    <row r="25" spans="1:7" ht="12.75">
      <c r="A25" t="s">
        <v>15</v>
      </c>
      <c r="G25" s="4">
        <f t="shared" si="0"/>
        <v>0</v>
      </c>
    </row>
    <row r="26" spans="1:7" ht="12.75">
      <c r="A26" t="s">
        <v>194</v>
      </c>
      <c r="G26" s="4">
        <f t="shared" si="0"/>
        <v>0</v>
      </c>
    </row>
    <row r="27" spans="1:7" ht="12.75">
      <c r="A27" t="s">
        <v>196</v>
      </c>
      <c r="G27" s="4">
        <f t="shared" si="0"/>
        <v>0</v>
      </c>
    </row>
    <row r="28" spans="1:7" ht="12.75">
      <c r="A28" t="s">
        <v>195</v>
      </c>
      <c r="G28" s="4">
        <f t="shared" si="0"/>
        <v>0</v>
      </c>
    </row>
    <row r="29" spans="1:7" s="6" customFormat="1" ht="12.75">
      <c r="A29" s="4" t="s">
        <v>102</v>
      </c>
      <c r="B29" s="2">
        <f aca="true" t="shared" si="3" ref="B29:G29">SUM(B22:B28)</f>
        <v>0</v>
      </c>
      <c r="C29" s="2">
        <f t="shared" si="3"/>
        <v>0</v>
      </c>
      <c r="D29" s="2">
        <f t="shared" si="3"/>
        <v>0</v>
      </c>
      <c r="E29" s="2">
        <f t="shared" si="3"/>
        <v>0</v>
      </c>
      <c r="F29" s="2">
        <f t="shared" si="3"/>
        <v>0</v>
      </c>
      <c r="G29" s="2">
        <f t="shared" si="3"/>
        <v>0</v>
      </c>
    </row>
    <row r="31" ht="15.75">
      <c r="A31" s="8" t="s">
        <v>16</v>
      </c>
    </row>
    <row r="32" spans="1:7" ht="12.75">
      <c r="A32" t="s">
        <v>17</v>
      </c>
      <c r="G32" s="4">
        <f t="shared" si="0"/>
        <v>0</v>
      </c>
    </row>
    <row r="33" spans="1:7" ht="12.75">
      <c r="A33" t="s">
        <v>18</v>
      </c>
      <c r="G33" s="4">
        <f t="shared" si="0"/>
        <v>0</v>
      </c>
    </row>
    <row r="34" spans="1:7" ht="12.75">
      <c r="A34" t="s">
        <v>19</v>
      </c>
      <c r="G34" s="4">
        <f t="shared" si="0"/>
        <v>0</v>
      </c>
    </row>
    <row r="35" spans="1:7" ht="12.75">
      <c r="A35" t="s">
        <v>20</v>
      </c>
      <c r="G35" s="4">
        <f t="shared" si="0"/>
        <v>0</v>
      </c>
    </row>
    <row r="36" spans="1:7" ht="12.75">
      <c r="A36" t="s">
        <v>21</v>
      </c>
      <c r="G36" s="4">
        <f t="shared" si="0"/>
        <v>0</v>
      </c>
    </row>
    <row r="37" spans="1:7" ht="12.75">
      <c r="A37" t="s">
        <v>23</v>
      </c>
      <c r="G37" s="4">
        <f t="shared" si="0"/>
        <v>0</v>
      </c>
    </row>
    <row r="38" spans="1:7" ht="12.75">
      <c r="A38" t="s">
        <v>24</v>
      </c>
      <c r="G38" s="4">
        <f t="shared" si="0"/>
        <v>0</v>
      </c>
    </row>
    <row r="39" spans="1:7" ht="12.75">
      <c r="A39" t="s">
        <v>22</v>
      </c>
      <c r="G39" s="4">
        <f t="shared" si="0"/>
        <v>0</v>
      </c>
    </row>
    <row r="40" spans="1:7" ht="12.75">
      <c r="A40" t="s">
        <v>25</v>
      </c>
      <c r="G40" s="4">
        <f t="shared" si="0"/>
        <v>0</v>
      </c>
    </row>
    <row r="41" spans="1:7" ht="12.75">
      <c r="A41" t="s">
        <v>26</v>
      </c>
      <c r="G41" s="4">
        <f t="shared" si="0"/>
        <v>0</v>
      </c>
    </row>
    <row r="42" spans="1:7" ht="12.75">
      <c r="A42" t="s">
        <v>27</v>
      </c>
      <c r="G42" s="4">
        <f t="shared" si="0"/>
        <v>0</v>
      </c>
    </row>
    <row r="43" spans="1:7" ht="12.75">
      <c r="A43" t="s">
        <v>28</v>
      </c>
      <c r="G43" s="4">
        <f t="shared" si="0"/>
        <v>0</v>
      </c>
    </row>
    <row r="44" spans="1:7" ht="12.75">
      <c r="A44" t="s">
        <v>232</v>
      </c>
      <c r="G44" s="4">
        <f t="shared" si="0"/>
        <v>0</v>
      </c>
    </row>
    <row r="45" spans="1:7" ht="12.75">
      <c r="A45" t="s">
        <v>212</v>
      </c>
      <c r="G45" s="4">
        <f t="shared" si="0"/>
        <v>0</v>
      </c>
    </row>
    <row r="46" spans="1:7" s="6" customFormat="1" ht="12.75">
      <c r="A46" s="4" t="s">
        <v>102</v>
      </c>
      <c r="B46" s="2">
        <f aca="true" t="shared" si="4" ref="B46:G46">SUM(B32:B45)</f>
        <v>0</v>
      </c>
      <c r="C46" s="2">
        <f t="shared" si="4"/>
        <v>0</v>
      </c>
      <c r="D46" s="2">
        <f t="shared" si="4"/>
        <v>0</v>
      </c>
      <c r="E46" s="2">
        <f t="shared" si="4"/>
        <v>0</v>
      </c>
      <c r="F46" s="2">
        <f t="shared" si="4"/>
        <v>0</v>
      </c>
      <c r="G46" s="2">
        <f t="shared" si="4"/>
        <v>0</v>
      </c>
    </row>
    <row r="47" ht="12.75">
      <c r="A47" s="2"/>
    </row>
    <row r="48" ht="15.75">
      <c r="A48" s="8" t="s">
        <v>29</v>
      </c>
    </row>
    <row r="49" spans="1:7" ht="12.75">
      <c r="A49" t="s">
        <v>30</v>
      </c>
      <c r="G49" s="4">
        <f t="shared" si="0"/>
        <v>0</v>
      </c>
    </row>
    <row r="50" spans="1:7" ht="12.75">
      <c r="A50" t="s">
        <v>31</v>
      </c>
      <c r="G50" s="4">
        <f t="shared" si="0"/>
        <v>0</v>
      </c>
    </row>
    <row r="51" spans="1:7" ht="12.75">
      <c r="A51" t="s">
        <v>32</v>
      </c>
      <c r="G51" s="4">
        <f t="shared" si="0"/>
        <v>0</v>
      </c>
    </row>
    <row r="52" spans="1:7" s="6" customFormat="1" ht="12.75">
      <c r="A52" s="4" t="s">
        <v>102</v>
      </c>
      <c r="B52" s="2">
        <f aca="true" t="shared" si="5" ref="B52:G52">SUM(B49:B51)</f>
        <v>0</v>
      </c>
      <c r="C52" s="2">
        <f t="shared" si="5"/>
        <v>0</v>
      </c>
      <c r="D52" s="2">
        <f t="shared" si="5"/>
        <v>0</v>
      </c>
      <c r="E52" s="2">
        <f t="shared" si="5"/>
        <v>0</v>
      </c>
      <c r="F52" s="2">
        <f t="shared" si="5"/>
        <v>0</v>
      </c>
      <c r="G52" s="2">
        <f t="shared" si="5"/>
        <v>0</v>
      </c>
    </row>
    <row r="53" ht="12.75">
      <c r="A53" s="2"/>
    </row>
    <row r="54" ht="15.75">
      <c r="A54" s="8" t="s">
        <v>33</v>
      </c>
    </row>
    <row r="55" spans="1:7" ht="12.75">
      <c r="A55" t="s">
        <v>34</v>
      </c>
      <c r="G55" s="4">
        <f t="shared" si="0"/>
        <v>0</v>
      </c>
    </row>
    <row r="56" spans="1:7" ht="12.75">
      <c r="A56" t="s">
        <v>35</v>
      </c>
      <c r="G56" s="4">
        <f t="shared" si="0"/>
        <v>0</v>
      </c>
    </row>
    <row r="57" spans="1:7" ht="12.75">
      <c r="A57" t="s">
        <v>36</v>
      </c>
      <c r="G57" s="4">
        <f t="shared" si="0"/>
        <v>0</v>
      </c>
    </row>
    <row r="58" spans="1:7" ht="12.75">
      <c r="A58" t="s">
        <v>37</v>
      </c>
      <c r="G58" s="4">
        <f t="shared" si="0"/>
        <v>0</v>
      </c>
    </row>
    <row r="59" spans="1:7" ht="12.75">
      <c r="A59" t="s">
        <v>38</v>
      </c>
      <c r="G59" s="4">
        <f t="shared" si="0"/>
        <v>0</v>
      </c>
    </row>
    <row r="60" spans="1:7" ht="12.75">
      <c r="A60" t="s">
        <v>39</v>
      </c>
      <c r="G60" s="4">
        <f t="shared" si="0"/>
        <v>0</v>
      </c>
    </row>
    <row r="61" spans="1:7" ht="12.75">
      <c r="A61" t="s">
        <v>40</v>
      </c>
      <c r="G61" s="4">
        <f t="shared" si="0"/>
        <v>0</v>
      </c>
    </row>
    <row r="62" spans="1:7" s="6" customFormat="1" ht="12.75">
      <c r="A62" s="4" t="s">
        <v>102</v>
      </c>
      <c r="B62" s="2">
        <f aca="true" t="shared" si="6" ref="B62:G62">SUM(B55:B61)</f>
        <v>0</v>
      </c>
      <c r="C62" s="2">
        <f t="shared" si="6"/>
        <v>0</v>
      </c>
      <c r="D62" s="2">
        <f t="shared" si="6"/>
        <v>0</v>
      </c>
      <c r="E62" s="2">
        <f t="shared" si="6"/>
        <v>0</v>
      </c>
      <c r="F62" s="2">
        <f t="shared" si="6"/>
        <v>0</v>
      </c>
      <c r="G62" s="2">
        <f t="shared" si="6"/>
        <v>0</v>
      </c>
    </row>
    <row r="63" ht="12.75">
      <c r="A63" s="2"/>
    </row>
    <row r="64" ht="15.75">
      <c r="A64" s="8" t="s">
        <v>41</v>
      </c>
    </row>
    <row r="65" spans="1:7" ht="12.75">
      <c r="A65" t="s">
        <v>42</v>
      </c>
      <c r="G65" s="4">
        <f t="shared" si="0"/>
        <v>0</v>
      </c>
    </row>
    <row r="66" spans="1:7" ht="12.75">
      <c r="A66" t="s">
        <v>43</v>
      </c>
      <c r="G66" s="4">
        <f t="shared" si="0"/>
        <v>0</v>
      </c>
    </row>
    <row r="67" spans="1:7" ht="12.75">
      <c r="A67" t="s">
        <v>44</v>
      </c>
      <c r="G67" s="4">
        <f t="shared" si="0"/>
        <v>0</v>
      </c>
    </row>
    <row r="68" spans="1:7" ht="12.75">
      <c r="A68" t="s">
        <v>45</v>
      </c>
      <c r="G68" s="4">
        <f t="shared" si="0"/>
        <v>0</v>
      </c>
    </row>
    <row r="69" spans="1:7" ht="12.75">
      <c r="A69" t="s">
        <v>46</v>
      </c>
      <c r="G69" s="4">
        <f aca="true" t="shared" si="7" ref="G69:G129">B69+C69+D69+E69+F69</f>
        <v>0</v>
      </c>
    </row>
    <row r="70" spans="1:7" ht="12.75">
      <c r="A70" t="s">
        <v>47</v>
      </c>
      <c r="G70" s="4">
        <f t="shared" si="7"/>
        <v>0</v>
      </c>
    </row>
    <row r="71" spans="1:7" ht="12.75">
      <c r="A71" t="s">
        <v>213</v>
      </c>
      <c r="G71" s="4">
        <f t="shared" si="7"/>
        <v>0</v>
      </c>
    </row>
    <row r="72" spans="1:7" ht="12.75">
      <c r="A72" t="s">
        <v>214</v>
      </c>
      <c r="G72" s="4">
        <f t="shared" si="7"/>
        <v>0</v>
      </c>
    </row>
    <row r="73" spans="1:7" ht="12.75">
      <c r="A73" t="s">
        <v>223</v>
      </c>
      <c r="G73" s="4">
        <f t="shared" si="7"/>
        <v>0</v>
      </c>
    </row>
    <row r="74" spans="1:7" ht="12.75">
      <c r="A74" t="s">
        <v>224</v>
      </c>
      <c r="G74" s="4">
        <f t="shared" si="7"/>
        <v>0</v>
      </c>
    </row>
    <row r="75" spans="1:7" s="6" customFormat="1" ht="12.75">
      <c r="A75" s="4" t="s">
        <v>102</v>
      </c>
      <c r="B75" s="2">
        <f aca="true" t="shared" si="8" ref="B75:G75">SUM(B65:B74)</f>
        <v>0</v>
      </c>
      <c r="C75" s="2">
        <f t="shared" si="8"/>
        <v>0</v>
      </c>
      <c r="D75" s="2">
        <f t="shared" si="8"/>
        <v>0</v>
      </c>
      <c r="E75" s="2">
        <f t="shared" si="8"/>
        <v>0</v>
      </c>
      <c r="F75" s="2">
        <f t="shared" si="8"/>
        <v>0</v>
      </c>
      <c r="G75" s="2">
        <f t="shared" si="8"/>
        <v>0</v>
      </c>
    </row>
    <row r="76" ht="12.75">
      <c r="A76" s="2"/>
    </row>
    <row r="77" ht="15.75">
      <c r="A77" s="8" t="s">
        <v>48</v>
      </c>
    </row>
    <row r="78" spans="1:7" ht="12.75">
      <c r="A78" t="s">
        <v>49</v>
      </c>
      <c r="G78" s="4">
        <f t="shared" si="7"/>
        <v>0</v>
      </c>
    </row>
    <row r="79" spans="1:7" ht="12.75">
      <c r="A79" t="s">
        <v>50</v>
      </c>
      <c r="G79" s="4">
        <f t="shared" si="7"/>
        <v>0</v>
      </c>
    </row>
    <row r="80" spans="1:7" ht="12.75">
      <c r="A80" t="s">
        <v>51</v>
      </c>
      <c r="G80" s="4">
        <f t="shared" si="7"/>
        <v>0</v>
      </c>
    </row>
    <row r="81" spans="1:7" ht="12.75">
      <c r="A81" t="s">
        <v>52</v>
      </c>
      <c r="G81" s="4">
        <f t="shared" si="7"/>
        <v>0</v>
      </c>
    </row>
    <row r="82" spans="1:7" ht="12.75">
      <c r="A82" t="s">
        <v>53</v>
      </c>
      <c r="G82" s="4">
        <f t="shared" si="7"/>
        <v>0</v>
      </c>
    </row>
    <row r="83" spans="1:7" ht="12.75">
      <c r="A83" t="s">
        <v>54</v>
      </c>
      <c r="G83" s="4">
        <f t="shared" si="7"/>
        <v>0</v>
      </c>
    </row>
    <row r="84" spans="1:7" ht="12.75">
      <c r="A84" t="s">
        <v>55</v>
      </c>
      <c r="G84" s="4">
        <f t="shared" si="7"/>
        <v>0</v>
      </c>
    </row>
    <row r="85" spans="1:7" ht="12.75">
      <c r="A85" t="s">
        <v>56</v>
      </c>
      <c r="G85" s="4">
        <f t="shared" si="7"/>
        <v>0</v>
      </c>
    </row>
    <row r="86" spans="1:7" ht="12.75">
      <c r="A86" t="s">
        <v>78</v>
      </c>
      <c r="G86" s="4">
        <f t="shared" si="7"/>
        <v>0</v>
      </c>
    </row>
    <row r="87" spans="1:7" ht="12.75">
      <c r="A87" t="s">
        <v>57</v>
      </c>
      <c r="G87" s="4">
        <f t="shared" si="7"/>
        <v>0</v>
      </c>
    </row>
    <row r="88" spans="1:7" ht="12.75">
      <c r="A88" t="s">
        <v>58</v>
      </c>
      <c r="G88" s="4">
        <f t="shared" si="7"/>
        <v>0</v>
      </c>
    </row>
    <row r="89" spans="1:7" ht="12.75">
      <c r="A89" t="s">
        <v>59</v>
      </c>
      <c r="G89" s="4">
        <f t="shared" si="7"/>
        <v>0</v>
      </c>
    </row>
    <row r="90" spans="1:7" ht="12.75">
      <c r="A90" t="s">
        <v>60</v>
      </c>
      <c r="G90" s="4">
        <f t="shared" si="7"/>
        <v>0</v>
      </c>
    </row>
    <row r="91" spans="1:7" ht="12.75">
      <c r="A91" t="s">
        <v>61</v>
      </c>
      <c r="G91" s="4">
        <f t="shared" si="7"/>
        <v>0</v>
      </c>
    </row>
    <row r="92" spans="1:7" ht="12.75">
      <c r="A92" t="s">
        <v>62</v>
      </c>
      <c r="G92" s="4">
        <f t="shared" si="7"/>
        <v>0</v>
      </c>
    </row>
    <row r="93" spans="1:7" ht="12.75">
      <c r="A93" t="s">
        <v>63</v>
      </c>
      <c r="G93" s="4">
        <f t="shared" si="7"/>
        <v>0</v>
      </c>
    </row>
    <row r="94" spans="1:7" ht="12.75">
      <c r="A94" t="s">
        <v>197</v>
      </c>
      <c r="G94" s="4">
        <f t="shared" si="7"/>
        <v>0</v>
      </c>
    </row>
    <row r="95" spans="1:7" ht="12.75">
      <c r="A95" t="s">
        <v>64</v>
      </c>
      <c r="G95" s="4">
        <f t="shared" si="7"/>
        <v>0</v>
      </c>
    </row>
    <row r="96" spans="1:7" ht="12.75">
      <c r="A96" t="s">
        <v>198</v>
      </c>
      <c r="G96" s="4">
        <f t="shared" si="7"/>
        <v>0</v>
      </c>
    </row>
    <row r="97" spans="1:7" ht="12.75">
      <c r="A97" t="s">
        <v>225</v>
      </c>
      <c r="G97" s="4">
        <f t="shared" si="7"/>
        <v>0</v>
      </c>
    </row>
    <row r="98" spans="1:7" ht="12.75">
      <c r="A98" t="s">
        <v>215</v>
      </c>
      <c r="G98" s="4">
        <f t="shared" si="7"/>
        <v>0</v>
      </c>
    </row>
    <row r="99" spans="1:7" s="6" customFormat="1" ht="12.75">
      <c r="A99" s="4" t="s">
        <v>102</v>
      </c>
      <c r="B99" s="2">
        <f aca="true" t="shared" si="9" ref="B99:G99">SUM(B78:B98)</f>
        <v>0</v>
      </c>
      <c r="C99" s="2">
        <f t="shared" si="9"/>
        <v>0</v>
      </c>
      <c r="D99" s="2">
        <f t="shared" si="9"/>
        <v>0</v>
      </c>
      <c r="E99" s="2">
        <f t="shared" si="9"/>
        <v>0</v>
      </c>
      <c r="F99" s="2">
        <f t="shared" si="9"/>
        <v>0</v>
      </c>
      <c r="G99" s="2">
        <f t="shared" si="9"/>
        <v>0</v>
      </c>
    </row>
    <row r="101" ht="15.75">
      <c r="A101" s="8" t="s">
        <v>65</v>
      </c>
    </row>
    <row r="102" spans="1:7" ht="12.75">
      <c r="A102" t="s">
        <v>67</v>
      </c>
      <c r="G102" s="4">
        <f t="shared" si="7"/>
        <v>0</v>
      </c>
    </row>
    <row r="103" spans="1:7" ht="12.75">
      <c r="A103" t="s">
        <v>68</v>
      </c>
      <c r="G103" s="4">
        <f t="shared" si="7"/>
        <v>0</v>
      </c>
    </row>
    <row r="104" spans="1:7" ht="12.75">
      <c r="A104" t="s">
        <v>69</v>
      </c>
      <c r="G104" s="4">
        <f t="shared" si="7"/>
        <v>0</v>
      </c>
    </row>
    <row r="105" spans="1:7" ht="12.75">
      <c r="A105" t="s">
        <v>70</v>
      </c>
      <c r="G105" s="4">
        <f t="shared" si="7"/>
        <v>0</v>
      </c>
    </row>
    <row r="106" spans="1:7" s="6" customFormat="1" ht="12.75">
      <c r="A106" s="4" t="s">
        <v>102</v>
      </c>
      <c r="B106" s="2">
        <f aca="true" t="shared" si="10" ref="B106:G106">SUM(B102:B105)</f>
        <v>0</v>
      </c>
      <c r="C106" s="2">
        <f t="shared" si="10"/>
        <v>0</v>
      </c>
      <c r="D106" s="2">
        <f t="shared" si="10"/>
        <v>0</v>
      </c>
      <c r="E106" s="2">
        <f t="shared" si="10"/>
        <v>0</v>
      </c>
      <c r="F106" s="2">
        <f t="shared" si="10"/>
        <v>0</v>
      </c>
      <c r="G106" s="2">
        <f t="shared" si="10"/>
        <v>0</v>
      </c>
    </row>
    <row r="107" ht="12.75">
      <c r="A107" s="2"/>
    </row>
    <row r="108" ht="15.75">
      <c r="A108" s="8" t="s">
        <v>71</v>
      </c>
    </row>
    <row r="109" spans="1:7" ht="12.75">
      <c r="A109" t="s">
        <v>72</v>
      </c>
      <c r="G109" s="4">
        <f t="shared" si="7"/>
        <v>0</v>
      </c>
    </row>
    <row r="110" spans="1:7" ht="12.75">
      <c r="A110" t="s">
        <v>73</v>
      </c>
      <c r="G110" s="4">
        <f t="shared" si="7"/>
        <v>0</v>
      </c>
    </row>
    <row r="111" spans="1:7" ht="12.75">
      <c r="A111" t="s">
        <v>74</v>
      </c>
      <c r="G111" s="4">
        <f t="shared" si="7"/>
        <v>0</v>
      </c>
    </row>
    <row r="112" spans="1:7" s="6" customFormat="1" ht="12.75">
      <c r="A112" s="4" t="s">
        <v>102</v>
      </c>
      <c r="B112" s="2">
        <f aca="true" t="shared" si="11" ref="B112:G112">SUM(B109:B111)</f>
        <v>0</v>
      </c>
      <c r="C112" s="2">
        <f t="shared" si="11"/>
        <v>0</v>
      </c>
      <c r="D112" s="2">
        <f t="shared" si="11"/>
        <v>0</v>
      </c>
      <c r="E112" s="2">
        <f t="shared" si="11"/>
        <v>0</v>
      </c>
      <c r="F112" s="2">
        <f t="shared" si="11"/>
        <v>0</v>
      </c>
      <c r="G112" s="2">
        <f t="shared" si="11"/>
        <v>0</v>
      </c>
    </row>
    <row r="113" ht="12.75">
      <c r="A113" s="2"/>
    </row>
    <row r="114" ht="15.75">
      <c r="A114" s="8" t="s">
        <v>75</v>
      </c>
    </row>
    <row r="115" spans="1:7" ht="12.75">
      <c r="A115" t="s">
        <v>76</v>
      </c>
      <c r="G115" s="4">
        <f t="shared" si="7"/>
        <v>0</v>
      </c>
    </row>
    <row r="116" spans="1:7" ht="12.75">
      <c r="A116" t="s">
        <v>77</v>
      </c>
      <c r="G116" s="4">
        <f t="shared" si="7"/>
        <v>0</v>
      </c>
    </row>
    <row r="117" spans="1:7" ht="12.75">
      <c r="A117" t="s">
        <v>78</v>
      </c>
      <c r="G117" s="4">
        <f t="shared" si="7"/>
        <v>0</v>
      </c>
    </row>
    <row r="118" spans="1:7" ht="12.75">
      <c r="A118" t="s">
        <v>79</v>
      </c>
      <c r="G118" s="4">
        <f t="shared" si="7"/>
        <v>0</v>
      </c>
    </row>
    <row r="119" spans="1:7" ht="12.75">
      <c r="A119" t="s">
        <v>80</v>
      </c>
      <c r="G119" s="4">
        <f t="shared" si="7"/>
        <v>0</v>
      </c>
    </row>
    <row r="120" spans="1:7" ht="12.75">
      <c r="A120" t="s">
        <v>81</v>
      </c>
      <c r="G120" s="4">
        <f t="shared" si="7"/>
        <v>0</v>
      </c>
    </row>
    <row r="121" spans="1:7" ht="12.75">
      <c r="A121" t="s">
        <v>82</v>
      </c>
      <c r="G121" s="4">
        <f t="shared" si="7"/>
        <v>0</v>
      </c>
    </row>
    <row r="122" spans="1:7" ht="12.75">
      <c r="A122" t="s">
        <v>83</v>
      </c>
      <c r="G122" s="4">
        <f t="shared" si="7"/>
        <v>0</v>
      </c>
    </row>
    <row r="123" spans="1:7" ht="12.75">
      <c r="A123" t="s">
        <v>84</v>
      </c>
      <c r="G123" s="4">
        <f t="shared" si="7"/>
        <v>0</v>
      </c>
    </row>
    <row r="124" spans="1:7" ht="12.75">
      <c r="A124" t="s">
        <v>85</v>
      </c>
      <c r="G124" s="4">
        <f t="shared" si="7"/>
        <v>0</v>
      </c>
    </row>
    <row r="125" spans="1:7" ht="12.75">
      <c r="A125" t="s">
        <v>86</v>
      </c>
      <c r="G125" s="4">
        <f t="shared" si="7"/>
        <v>0</v>
      </c>
    </row>
    <row r="126" spans="1:7" s="6" customFormat="1" ht="12.75">
      <c r="A126" s="4" t="s">
        <v>102</v>
      </c>
      <c r="B126" s="2">
        <f aca="true" t="shared" si="12" ref="B126:G126">SUM(B115:B125)</f>
        <v>0</v>
      </c>
      <c r="C126" s="2">
        <f t="shared" si="12"/>
        <v>0</v>
      </c>
      <c r="D126" s="2">
        <f t="shared" si="12"/>
        <v>0</v>
      </c>
      <c r="E126" s="2">
        <f t="shared" si="12"/>
        <v>0</v>
      </c>
      <c r="F126" s="2">
        <f t="shared" si="12"/>
        <v>0</v>
      </c>
      <c r="G126" s="2">
        <f t="shared" si="12"/>
        <v>0</v>
      </c>
    </row>
    <row r="127" ht="12.75">
      <c r="A127" s="2"/>
    </row>
    <row r="128" ht="15.75">
      <c r="A128" s="8" t="s">
        <v>87</v>
      </c>
    </row>
    <row r="129" spans="1:7" s="1" customFormat="1" ht="12.75">
      <c r="A129" s="1" t="s">
        <v>220</v>
      </c>
      <c r="B129" s="2"/>
      <c r="C129" s="2"/>
      <c r="D129" s="2"/>
      <c r="E129" s="2"/>
      <c r="F129" s="2"/>
      <c r="G129" s="4">
        <f t="shared" si="7"/>
        <v>0</v>
      </c>
    </row>
    <row r="130" spans="1:7" s="6" customFormat="1" ht="12.75">
      <c r="A130" s="4" t="s">
        <v>102</v>
      </c>
      <c r="B130" s="2">
        <f aca="true" t="shared" si="13" ref="B130:G130">B129</f>
        <v>0</v>
      </c>
      <c r="C130" s="2">
        <f t="shared" si="13"/>
        <v>0</v>
      </c>
      <c r="D130" s="2">
        <f t="shared" si="13"/>
        <v>0</v>
      </c>
      <c r="E130" s="2">
        <f t="shared" si="13"/>
        <v>0</v>
      </c>
      <c r="F130" s="2">
        <f t="shared" si="13"/>
        <v>0</v>
      </c>
      <c r="G130" s="2">
        <f t="shared" si="13"/>
        <v>0</v>
      </c>
    </row>
    <row r="131" ht="12.75">
      <c r="A131" s="2"/>
    </row>
    <row r="132" ht="15.75">
      <c r="A132" s="8" t="s">
        <v>88</v>
      </c>
    </row>
    <row r="133" spans="1:7" ht="12.75">
      <c r="A133" t="s">
        <v>89</v>
      </c>
      <c r="G133" s="4">
        <f aca="true" t="shared" si="14" ref="G133:G196">B133+C133+D133+E133+F133</f>
        <v>0</v>
      </c>
    </row>
    <row r="134" spans="1:7" ht="12.75">
      <c r="A134" s="1" t="s">
        <v>90</v>
      </c>
      <c r="G134" s="4">
        <f t="shared" si="14"/>
        <v>0</v>
      </c>
    </row>
    <row r="135" spans="1:7" ht="12.75">
      <c r="A135" s="1" t="s">
        <v>91</v>
      </c>
      <c r="G135" s="4">
        <f t="shared" si="14"/>
        <v>0</v>
      </c>
    </row>
    <row r="136" spans="1:7" s="6" customFormat="1" ht="12.75">
      <c r="A136" s="4" t="s">
        <v>102</v>
      </c>
      <c r="B136" s="2">
        <f aca="true" t="shared" si="15" ref="B136:G136">SUM(B133:B135)</f>
        <v>0</v>
      </c>
      <c r="C136" s="2">
        <f t="shared" si="15"/>
        <v>0</v>
      </c>
      <c r="D136" s="2">
        <f t="shared" si="15"/>
        <v>0</v>
      </c>
      <c r="E136" s="2">
        <f t="shared" si="15"/>
        <v>0</v>
      </c>
      <c r="F136" s="2">
        <f t="shared" si="15"/>
        <v>0</v>
      </c>
      <c r="G136" s="2">
        <f t="shared" si="15"/>
        <v>0</v>
      </c>
    </row>
    <row r="137" ht="12.75">
      <c r="A137" s="2"/>
    </row>
    <row r="138" ht="15.75">
      <c r="A138" s="8" t="s">
        <v>92</v>
      </c>
    </row>
    <row r="139" spans="1:7" ht="12.75">
      <c r="A139" t="s">
        <v>93</v>
      </c>
      <c r="G139" s="4">
        <f t="shared" si="14"/>
        <v>0</v>
      </c>
    </row>
    <row r="140" spans="1:7" ht="12.75">
      <c r="A140" t="s">
        <v>94</v>
      </c>
      <c r="G140" s="4">
        <f t="shared" si="14"/>
        <v>0</v>
      </c>
    </row>
    <row r="141" spans="1:7" ht="12.75">
      <c r="A141" t="s">
        <v>95</v>
      </c>
      <c r="G141" s="4">
        <f t="shared" si="14"/>
        <v>0</v>
      </c>
    </row>
    <row r="142" spans="1:7" ht="12.75">
      <c r="A142" t="s">
        <v>103</v>
      </c>
      <c r="G142" s="4">
        <f t="shared" si="14"/>
        <v>0</v>
      </c>
    </row>
    <row r="143" spans="1:7" s="6" customFormat="1" ht="12.75">
      <c r="A143" s="4" t="s">
        <v>102</v>
      </c>
      <c r="B143" s="2">
        <f aca="true" t="shared" si="16" ref="B143:G143">SUM(B139:B142)</f>
        <v>0</v>
      </c>
      <c r="C143" s="2">
        <f t="shared" si="16"/>
        <v>0</v>
      </c>
      <c r="D143" s="2">
        <f t="shared" si="16"/>
        <v>0</v>
      </c>
      <c r="E143" s="2">
        <f t="shared" si="16"/>
        <v>0</v>
      </c>
      <c r="F143" s="2">
        <f t="shared" si="16"/>
        <v>0</v>
      </c>
      <c r="G143" s="2">
        <f t="shared" si="16"/>
        <v>0</v>
      </c>
    </row>
    <row r="144" ht="12.75">
      <c r="A144" s="2"/>
    </row>
    <row r="145" ht="15.75">
      <c r="A145" s="8" t="s">
        <v>96</v>
      </c>
    </row>
    <row r="146" spans="1:7" ht="12.75">
      <c r="A146" t="s">
        <v>105</v>
      </c>
      <c r="G146" s="4">
        <f t="shared" si="14"/>
        <v>0</v>
      </c>
    </row>
    <row r="147" spans="1:7" ht="12.75">
      <c r="A147" t="s">
        <v>106</v>
      </c>
      <c r="G147" s="4">
        <f t="shared" si="14"/>
        <v>0</v>
      </c>
    </row>
    <row r="148" spans="1:7" ht="12.75">
      <c r="A148" t="s">
        <v>107</v>
      </c>
      <c r="G148" s="4">
        <f t="shared" si="14"/>
        <v>0</v>
      </c>
    </row>
    <row r="149" spans="1:7" ht="12.75">
      <c r="A149" t="s">
        <v>108</v>
      </c>
      <c r="G149" s="4">
        <f t="shared" si="14"/>
        <v>0</v>
      </c>
    </row>
    <row r="150" spans="1:7" ht="12.75">
      <c r="A150" t="s">
        <v>109</v>
      </c>
      <c r="G150" s="4">
        <f t="shared" si="14"/>
        <v>0</v>
      </c>
    </row>
    <row r="151" spans="1:7" s="6" customFormat="1" ht="12.75">
      <c r="A151" s="4" t="s">
        <v>102</v>
      </c>
      <c r="B151" s="2">
        <f aca="true" t="shared" si="17" ref="B151:G151">SUM(B146:B150)</f>
        <v>0</v>
      </c>
      <c r="C151" s="2">
        <f t="shared" si="17"/>
        <v>0</v>
      </c>
      <c r="D151" s="2">
        <f t="shared" si="17"/>
        <v>0</v>
      </c>
      <c r="E151" s="2">
        <f t="shared" si="17"/>
        <v>0</v>
      </c>
      <c r="F151" s="2">
        <f t="shared" si="17"/>
        <v>0</v>
      </c>
      <c r="G151" s="2">
        <f t="shared" si="17"/>
        <v>0</v>
      </c>
    </row>
    <row r="153" ht="15.75">
      <c r="A153" s="8" t="s">
        <v>97</v>
      </c>
    </row>
    <row r="154" spans="1:7" ht="12.75" customHeight="1">
      <c r="A154" s="1" t="s">
        <v>216</v>
      </c>
      <c r="G154" s="4">
        <f t="shared" si="14"/>
        <v>0</v>
      </c>
    </row>
    <row r="155" spans="1:7" ht="12.75" customHeight="1">
      <c r="A155" s="1" t="s">
        <v>110</v>
      </c>
      <c r="G155" s="4">
        <f t="shared" si="14"/>
        <v>0</v>
      </c>
    </row>
    <row r="156" spans="1:7" ht="12.75" customHeight="1">
      <c r="A156" s="1" t="s">
        <v>111</v>
      </c>
      <c r="G156" s="4">
        <f t="shared" si="14"/>
        <v>0</v>
      </c>
    </row>
    <row r="157" spans="1:7" ht="12.75">
      <c r="A157" s="1" t="s">
        <v>217</v>
      </c>
      <c r="G157" s="4">
        <f t="shared" si="14"/>
        <v>0</v>
      </c>
    </row>
    <row r="158" spans="1:7" s="6" customFormat="1" ht="12.75">
      <c r="A158" s="4" t="s">
        <v>102</v>
      </c>
      <c r="B158" s="2">
        <f aca="true" t="shared" si="18" ref="B158:G158">SUM(B154:B157)</f>
        <v>0</v>
      </c>
      <c r="C158" s="2">
        <f t="shared" si="18"/>
        <v>0</v>
      </c>
      <c r="D158" s="2">
        <f t="shared" si="18"/>
        <v>0</v>
      </c>
      <c r="E158" s="2">
        <f t="shared" si="18"/>
        <v>0</v>
      </c>
      <c r="F158" s="2">
        <f t="shared" si="18"/>
        <v>0</v>
      </c>
      <c r="G158" s="2">
        <f t="shared" si="18"/>
        <v>0</v>
      </c>
    </row>
    <row r="159" ht="12.75">
      <c r="A159" s="2"/>
    </row>
    <row r="160" ht="15.75">
      <c r="A160" s="8" t="s">
        <v>98</v>
      </c>
    </row>
    <row r="161" spans="1:7" ht="12.75">
      <c r="A161" s="1" t="s">
        <v>112</v>
      </c>
      <c r="G161" s="4">
        <f t="shared" si="14"/>
        <v>0</v>
      </c>
    </row>
    <row r="162" spans="1:7" s="6" customFormat="1" ht="12.75">
      <c r="A162" s="4" t="s">
        <v>102</v>
      </c>
      <c r="B162" s="2">
        <f aca="true" t="shared" si="19" ref="B162:G162">B161</f>
        <v>0</v>
      </c>
      <c r="C162" s="2">
        <f t="shared" si="19"/>
        <v>0</v>
      </c>
      <c r="D162" s="2">
        <f t="shared" si="19"/>
        <v>0</v>
      </c>
      <c r="E162" s="2">
        <f t="shared" si="19"/>
        <v>0</v>
      </c>
      <c r="F162" s="2">
        <f t="shared" si="19"/>
        <v>0</v>
      </c>
      <c r="G162" s="2">
        <f t="shared" si="19"/>
        <v>0</v>
      </c>
    </row>
    <row r="163" ht="12.75">
      <c r="A163" s="2"/>
    </row>
    <row r="164" ht="15.75">
      <c r="A164" s="8" t="s">
        <v>99</v>
      </c>
    </row>
    <row r="165" spans="1:7" s="1" customFormat="1" ht="12.75">
      <c r="A165" s="1" t="s">
        <v>113</v>
      </c>
      <c r="B165" s="2"/>
      <c r="C165" s="2"/>
      <c r="D165" s="2"/>
      <c r="E165" s="2"/>
      <c r="F165" s="2"/>
      <c r="G165" s="4">
        <f t="shared" si="14"/>
        <v>0</v>
      </c>
    </row>
    <row r="166" spans="1:7" s="1" customFormat="1" ht="12.75">
      <c r="A166" s="1" t="s">
        <v>115</v>
      </c>
      <c r="B166" s="2"/>
      <c r="C166" s="2"/>
      <c r="D166" s="2"/>
      <c r="E166" s="2"/>
      <c r="F166" s="2"/>
      <c r="G166" s="4">
        <f t="shared" si="14"/>
        <v>0</v>
      </c>
    </row>
    <row r="167" spans="1:7" s="1" customFormat="1" ht="12.75">
      <c r="A167" s="1" t="s">
        <v>116</v>
      </c>
      <c r="B167" s="2"/>
      <c r="C167" s="2"/>
      <c r="D167" s="2"/>
      <c r="E167" s="2"/>
      <c r="F167" s="2"/>
      <c r="G167" s="4">
        <f t="shared" si="14"/>
        <v>0</v>
      </c>
    </row>
    <row r="168" spans="1:7" s="1" customFormat="1" ht="12.75">
      <c r="A168" s="1" t="s">
        <v>117</v>
      </c>
      <c r="B168" s="2"/>
      <c r="C168" s="2"/>
      <c r="D168" s="2"/>
      <c r="E168" s="2"/>
      <c r="F168" s="2"/>
      <c r="G168" s="4">
        <f t="shared" si="14"/>
        <v>0</v>
      </c>
    </row>
    <row r="169" spans="1:7" s="1" customFormat="1" ht="12.75">
      <c r="A169" s="1" t="s">
        <v>118</v>
      </c>
      <c r="B169" s="2"/>
      <c r="C169" s="2"/>
      <c r="D169" s="2"/>
      <c r="E169" s="2"/>
      <c r="F169" s="2"/>
      <c r="G169" s="4">
        <f t="shared" si="14"/>
        <v>0</v>
      </c>
    </row>
    <row r="170" spans="1:7" s="1" customFormat="1" ht="12.75">
      <c r="A170" s="1" t="s">
        <v>114</v>
      </c>
      <c r="B170" s="2"/>
      <c r="C170" s="2"/>
      <c r="D170" s="2"/>
      <c r="E170" s="2"/>
      <c r="F170" s="2"/>
      <c r="G170" s="4">
        <f t="shared" si="14"/>
        <v>0</v>
      </c>
    </row>
    <row r="171" spans="1:7" s="6" customFormat="1" ht="12.75">
      <c r="A171" s="4" t="s">
        <v>102</v>
      </c>
      <c r="B171" s="2">
        <f aca="true" t="shared" si="20" ref="B171:G171">SUM(B165:B170)</f>
        <v>0</v>
      </c>
      <c r="C171" s="2">
        <f t="shared" si="20"/>
        <v>0</v>
      </c>
      <c r="D171" s="2">
        <f t="shared" si="20"/>
        <v>0</v>
      </c>
      <c r="E171" s="2">
        <f t="shared" si="20"/>
        <v>0</v>
      </c>
      <c r="F171" s="2">
        <f t="shared" si="20"/>
        <v>0</v>
      </c>
      <c r="G171" s="2">
        <f t="shared" si="20"/>
        <v>0</v>
      </c>
    </row>
    <row r="172" ht="12.75">
      <c r="A172" s="2"/>
    </row>
    <row r="173" ht="15.75">
      <c r="A173" s="8" t="s">
        <v>100</v>
      </c>
    </row>
    <row r="174" spans="1:7" ht="12.75">
      <c r="A174" t="s">
        <v>119</v>
      </c>
      <c r="G174" s="4">
        <f t="shared" si="14"/>
        <v>0</v>
      </c>
    </row>
    <row r="175" spans="1:7" ht="12.75">
      <c r="A175" t="s">
        <v>120</v>
      </c>
      <c r="G175" s="4">
        <f t="shared" si="14"/>
        <v>0</v>
      </c>
    </row>
    <row r="176" spans="1:7" ht="12.75">
      <c r="A176" t="s">
        <v>121</v>
      </c>
      <c r="G176" s="4">
        <f t="shared" si="14"/>
        <v>0</v>
      </c>
    </row>
    <row r="177" spans="1:7" ht="12.75">
      <c r="A177" t="s">
        <v>122</v>
      </c>
      <c r="G177" s="4">
        <f t="shared" si="14"/>
        <v>0</v>
      </c>
    </row>
    <row r="178" spans="1:7" ht="12.75">
      <c r="A178" t="s">
        <v>123</v>
      </c>
      <c r="G178" s="4">
        <f t="shared" si="14"/>
        <v>0</v>
      </c>
    </row>
    <row r="179" spans="1:7" ht="12.75">
      <c r="A179" t="s">
        <v>218</v>
      </c>
      <c r="G179" s="4">
        <f t="shared" si="14"/>
        <v>0</v>
      </c>
    </row>
    <row r="180" spans="1:7" s="6" customFormat="1" ht="12.75">
      <c r="A180" s="4" t="s">
        <v>102</v>
      </c>
      <c r="B180" s="2">
        <f aca="true" t="shared" si="21" ref="B180:G180">SUM(B174:B179)</f>
        <v>0</v>
      </c>
      <c r="C180" s="2">
        <f t="shared" si="21"/>
        <v>0</v>
      </c>
      <c r="D180" s="2">
        <f t="shared" si="21"/>
        <v>0</v>
      </c>
      <c r="E180" s="2">
        <f t="shared" si="21"/>
        <v>0</v>
      </c>
      <c r="F180" s="2">
        <f t="shared" si="21"/>
        <v>0</v>
      </c>
      <c r="G180" s="2">
        <f t="shared" si="21"/>
        <v>0</v>
      </c>
    </row>
    <row r="182" ht="15.75">
      <c r="A182" s="8" t="s">
        <v>101</v>
      </c>
    </row>
    <row r="183" spans="1:7" ht="12.75">
      <c r="A183" t="s">
        <v>124</v>
      </c>
      <c r="G183" s="4">
        <f t="shared" si="14"/>
        <v>0</v>
      </c>
    </row>
    <row r="184" spans="1:7" ht="12.75">
      <c r="A184" t="s">
        <v>125</v>
      </c>
      <c r="G184" s="4">
        <f t="shared" si="14"/>
        <v>0</v>
      </c>
    </row>
    <row r="185" spans="1:7" ht="12.75">
      <c r="A185" t="s">
        <v>126</v>
      </c>
      <c r="G185" s="4">
        <f t="shared" si="14"/>
        <v>0</v>
      </c>
    </row>
    <row r="186" spans="1:7" ht="12.75">
      <c r="A186" t="s">
        <v>127</v>
      </c>
      <c r="G186" s="4">
        <f t="shared" si="14"/>
        <v>0</v>
      </c>
    </row>
    <row r="187" spans="1:7" ht="12.75">
      <c r="A187" t="s">
        <v>128</v>
      </c>
      <c r="G187" s="4">
        <f t="shared" si="14"/>
        <v>0</v>
      </c>
    </row>
    <row r="188" spans="1:7" ht="12.75">
      <c r="A188" t="s">
        <v>129</v>
      </c>
      <c r="G188" s="4">
        <f t="shared" si="14"/>
        <v>0</v>
      </c>
    </row>
    <row r="189" spans="1:7" ht="12.75">
      <c r="A189" t="s">
        <v>130</v>
      </c>
      <c r="G189" s="4">
        <f t="shared" si="14"/>
        <v>0</v>
      </c>
    </row>
    <row r="190" spans="1:7" ht="12.75">
      <c r="A190" t="s">
        <v>131</v>
      </c>
      <c r="G190" s="4">
        <f t="shared" si="14"/>
        <v>0</v>
      </c>
    </row>
    <row r="191" spans="1:7" ht="12.75">
      <c r="A191" t="s">
        <v>133</v>
      </c>
      <c r="G191" s="4">
        <f t="shared" si="14"/>
        <v>0</v>
      </c>
    </row>
    <row r="192" spans="1:7" ht="12.75">
      <c r="A192" t="s">
        <v>132</v>
      </c>
      <c r="C192" s="2">
        <v>1</v>
      </c>
      <c r="G192" s="4">
        <f t="shared" si="14"/>
        <v>1</v>
      </c>
    </row>
    <row r="193" spans="1:7" ht="12.75">
      <c r="A193" t="s">
        <v>134</v>
      </c>
      <c r="G193" s="4">
        <f t="shared" si="14"/>
        <v>0</v>
      </c>
    </row>
    <row r="194" spans="1:7" ht="12.75">
      <c r="A194" t="s">
        <v>135</v>
      </c>
      <c r="G194" s="4">
        <f t="shared" si="14"/>
        <v>0</v>
      </c>
    </row>
    <row r="195" spans="1:7" ht="12.75">
      <c r="A195" t="s">
        <v>136</v>
      </c>
      <c r="G195" s="4">
        <f t="shared" si="14"/>
        <v>0</v>
      </c>
    </row>
    <row r="196" spans="1:7" ht="12.75">
      <c r="A196" t="s">
        <v>137</v>
      </c>
      <c r="G196" s="4">
        <f t="shared" si="14"/>
        <v>0</v>
      </c>
    </row>
    <row r="197" spans="1:7" ht="12.75">
      <c r="A197" t="s">
        <v>233</v>
      </c>
      <c r="G197" s="4">
        <f aca="true" t="shared" si="22" ref="G197:G260">B197+C197+D197+E197+F197</f>
        <v>0</v>
      </c>
    </row>
    <row r="198" spans="1:7" s="6" customFormat="1" ht="12.75">
      <c r="A198" s="4" t="s">
        <v>102</v>
      </c>
      <c r="B198" s="2">
        <f aca="true" t="shared" si="23" ref="B198:G198">SUM(B183:B197)</f>
        <v>0</v>
      </c>
      <c r="C198" s="2">
        <f t="shared" si="23"/>
        <v>1</v>
      </c>
      <c r="D198" s="2">
        <f t="shared" si="23"/>
        <v>0</v>
      </c>
      <c r="E198" s="2">
        <f t="shared" si="23"/>
        <v>0</v>
      </c>
      <c r="F198" s="2">
        <f t="shared" si="23"/>
        <v>0</v>
      </c>
      <c r="G198" s="2">
        <f t="shared" si="23"/>
        <v>1</v>
      </c>
    </row>
    <row r="201" ht="18">
      <c r="A201" s="7" t="s">
        <v>104</v>
      </c>
    </row>
    <row r="202" spans="2:7" ht="30.75" customHeight="1">
      <c r="B202" s="3" t="s">
        <v>151</v>
      </c>
      <c r="C202" s="3" t="s">
        <v>152</v>
      </c>
      <c r="D202" s="3" t="s">
        <v>153</v>
      </c>
      <c r="E202" s="3" t="s">
        <v>154</v>
      </c>
      <c r="F202" s="3" t="s">
        <v>155</v>
      </c>
      <c r="G202" s="5" t="s">
        <v>66</v>
      </c>
    </row>
    <row r="203" spans="1:7" ht="15.75">
      <c r="A203" s="8" t="s">
        <v>3</v>
      </c>
      <c r="G203" s="4">
        <f t="shared" si="22"/>
        <v>0</v>
      </c>
    </row>
    <row r="204" spans="1:7" ht="12.75">
      <c r="A204" t="s">
        <v>139</v>
      </c>
      <c r="G204" s="4">
        <f t="shared" si="22"/>
        <v>0</v>
      </c>
    </row>
    <row r="205" spans="1:7" ht="12.75">
      <c r="A205" t="s">
        <v>140</v>
      </c>
      <c r="G205" s="4">
        <f t="shared" si="22"/>
        <v>0</v>
      </c>
    </row>
    <row r="206" spans="1:7" ht="12.75">
      <c r="A206" t="s">
        <v>141</v>
      </c>
      <c r="G206" s="4">
        <f t="shared" si="22"/>
        <v>0</v>
      </c>
    </row>
    <row r="207" spans="1:7" ht="12.75">
      <c r="A207" t="s">
        <v>142</v>
      </c>
      <c r="G207" s="4">
        <f t="shared" si="22"/>
        <v>0</v>
      </c>
    </row>
    <row r="208" spans="1:7" ht="12.75">
      <c r="A208" t="s">
        <v>143</v>
      </c>
      <c r="G208" s="4">
        <f t="shared" si="22"/>
        <v>0</v>
      </c>
    </row>
    <row r="209" spans="1:7" ht="12.75">
      <c r="A209" t="s">
        <v>144</v>
      </c>
      <c r="G209" s="4">
        <f t="shared" si="22"/>
        <v>0</v>
      </c>
    </row>
    <row r="210" spans="1:7" s="6" customFormat="1" ht="12.75">
      <c r="A210" s="4" t="s">
        <v>102</v>
      </c>
      <c r="B210" s="2">
        <f aca="true" t="shared" si="24" ref="B210:G210">SUM(B204:B209)</f>
        <v>0</v>
      </c>
      <c r="C210" s="2">
        <f t="shared" si="24"/>
        <v>0</v>
      </c>
      <c r="D210" s="2">
        <f t="shared" si="24"/>
        <v>0</v>
      </c>
      <c r="E210" s="2">
        <f t="shared" si="24"/>
        <v>0</v>
      </c>
      <c r="F210" s="2">
        <f t="shared" si="24"/>
        <v>0</v>
      </c>
      <c r="G210" s="2">
        <f t="shared" si="24"/>
        <v>0</v>
      </c>
    </row>
    <row r="211" spans="1:7" s="6" customFormat="1" ht="12.75">
      <c r="A211" s="10"/>
      <c r="B211" s="2"/>
      <c r="C211" s="2"/>
      <c r="D211" s="2"/>
      <c r="E211" s="2"/>
      <c r="F211" s="2"/>
      <c r="G211" s="4"/>
    </row>
    <row r="212" spans="1:7" s="6" customFormat="1" ht="15.75">
      <c r="A212" s="11" t="s">
        <v>200</v>
      </c>
      <c r="B212" s="2"/>
      <c r="C212" s="2"/>
      <c r="D212" s="2"/>
      <c r="E212" s="2"/>
      <c r="F212" s="2"/>
      <c r="G212" s="4"/>
    </row>
    <row r="213" spans="1:7" s="6" customFormat="1" ht="12.75">
      <c r="A213" s="10" t="s">
        <v>201</v>
      </c>
      <c r="B213" s="2"/>
      <c r="C213" s="2"/>
      <c r="D213" s="2"/>
      <c r="E213" s="2"/>
      <c r="F213" s="2"/>
      <c r="G213" s="4">
        <f t="shared" si="22"/>
        <v>0</v>
      </c>
    </row>
    <row r="214" spans="1:7" s="6" customFormat="1" ht="12.75">
      <c r="A214" s="10" t="s">
        <v>202</v>
      </c>
      <c r="B214" s="2"/>
      <c r="C214" s="2"/>
      <c r="D214" s="2"/>
      <c r="E214" s="2"/>
      <c r="F214" s="2"/>
      <c r="G214" s="4">
        <f t="shared" si="22"/>
        <v>0</v>
      </c>
    </row>
    <row r="215" spans="1:7" s="6" customFormat="1" ht="12.75">
      <c r="A215" s="4" t="s">
        <v>102</v>
      </c>
      <c r="B215" s="2">
        <f aca="true" t="shared" si="25" ref="B215:G215">B213+B214</f>
        <v>0</v>
      </c>
      <c r="C215" s="2">
        <f t="shared" si="25"/>
        <v>0</v>
      </c>
      <c r="D215" s="2">
        <f t="shared" si="25"/>
        <v>0</v>
      </c>
      <c r="E215" s="2">
        <f t="shared" si="25"/>
        <v>0</v>
      </c>
      <c r="F215" s="2">
        <f t="shared" si="25"/>
        <v>0</v>
      </c>
      <c r="G215" s="2">
        <f t="shared" si="25"/>
        <v>0</v>
      </c>
    </row>
    <row r="216" ht="12.75">
      <c r="A216" s="10"/>
    </row>
    <row r="217" ht="15.75">
      <c r="A217" s="8" t="s">
        <v>138</v>
      </c>
    </row>
    <row r="218" spans="1:7" ht="12.75">
      <c r="A218" s="1" t="s">
        <v>64</v>
      </c>
      <c r="G218" s="4">
        <f t="shared" si="22"/>
        <v>0</v>
      </c>
    </row>
    <row r="219" spans="1:7" ht="12.75">
      <c r="A219" s="1" t="s">
        <v>156</v>
      </c>
      <c r="G219" s="4">
        <f t="shared" si="22"/>
        <v>0</v>
      </c>
    </row>
    <row r="220" spans="1:7" ht="12.75">
      <c r="A220" s="1" t="s">
        <v>157</v>
      </c>
      <c r="G220" s="4">
        <f t="shared" si="22"/>
        <v>0</v>
      </c>
    </row>
    <row r="221" spans="1:7" ht="12.75">
      <c r="A221" s="1" t="s">
        <v>158</v>
      </c>
      <c r="G221" s="4">
        <f t="shared" si="22"/>
        <v>0</v>
      </c>
    </row>
    <row r="222" spans="1:7" ht="12.75">
      <c r="A222" s="1" t="s">
        <v>159</v>
      </c>
      <c r="G222" s="4">
        <f t="shared" si="22"/>
        <v>0</v>
      </c>
    </row>
    <row r="223" spans="1:7" ht="12.75">
      <c r="A223" s="1" t="s">
        <v>226</v>
      </c>
      <c r="G223" s="4">
        <f t="shared" si="22"/>
        <v>0</v>
      </c>
    </row>
    <row r="224" spans="1:7" s="6" customFormat="1" ht="12.75">
      <c r="A224" s="4" t="s">
        <v>102</v>
      </c>
      <c r="B224" s="2">
        <f aca="true" t="shared" si="26" ref="B224:G224">SUM(B218:B223)</f>
        <v>0</v>
      </c>
      <c r="C224" s="2">
        <f t="shared" si="26"/>
        <v>0</v>
      </c>
      <c r="D224" s="2">
        <f t="shared" si="26"/>
        <v>0</v>
      </c>
      <c r="E224" s="2">
        <f t="shared" si="26"/>
        <v>0</v>
      </c>
      <c r="F224" s="2">
        <f t="shared" si="26"/>
        <v>0</v>
      </c>
      <c r="G224" s="2">
        <f t="shared" si="26"/>
        <v>0</v>
      </c>
    </row>
    <row r="226" ht="15.75">
      <c r="A226" s="8" t="s">
        <v>33</v>
      </c>
    </row>
    <row r="227" spans="1:7" ht="12.75">
      <c r="A227" t="s">
        <v>160</v>
      </c>
      <c r="G227" s="4">
        <f t="shared" si="22"/>
        <v>0</v>
      </c>
    </row>
    <row r="228" spans="1:7" s="6" customFormat="1" ht="12.75">
      <c r="A228" s="4" t="s">
        <v>102</v>
      </c>
      <c r="B228" s="2">
        <f aca="true" t="shared" si="27" ref="B228:G228">B227</f>
        <v>0</v>
      </c>
      <c r="C228" s="2">
        <f t="shared" si="27"/>
        <v>0</v>
      </c>
      <c r="D228" s="2">
        <f t="shared" si="27"/>
        <v>0</v>
      </c>
      <c r="E228" s="2">
        <f t="shared" si="27"/>
        <v>0</v>
      </c>
      <c r="F228" s="2">
        <f t="shared" si="27"/>
        <v>0</v>
      </c>
      <c r="G228" s="2">
        <f t="shared" si="27"/>
        <v>0</v>
      </c>
    </row>
    <row r="230" ht="15.75">
      <c r="A230" s="8" t="s">
        <v>145</v>
      </c>
    </row>
    <row r="231" spans="1:7" ht="12.75">
      <c r="A231" s="9" t="s">
        <v>234</v>
      </c>
      <c r="G231" s="4">
        <f t="shared" si="22"/>
        <v>0</v>
      </c>
    </row>
    <row r="232" spans="1:7" ht="12.75">
      <c r="A232" t="s">
        <v>161</v>
      </c>
      <c r="G232" s="4">
        <f t="shared" si="22"/>
        <v>0</v>
      </c>
    </row>
    <row r="233" spans="1:7" ht="12.75">
      <c r="A233" t="s">
        <v>162</v>
      </c>
      <c r="G233" s="4">
        <f t="shared" si="22"/>
        <v>0</v>
      </c>
    </row>
    <row r="234" spans="1:7" ht="12.75">
      <c r="A234" t="s">
        <v>163</v>
      </c>
      <c r="G234" s="4">
        <f t="shared" si="22"/>
        <v>0</v>
      </c>
    </row>
    <row r="235" spans="1:7" ht="12.75">
      <c r="A235" t="s">
        <v>164</v>
      </c>
      <c r="G235" s="4">
        <f t="shared" si="22"/>
        <v>0</v>
      </c>
    </row>
    <row r="236" spans="1:7" s="6" customFormat="1" ht="12.75">
      <c r="A236" s="4" t="s">
        <v>102</v>
      </c>
      <c r="B236" s="2">
        <f aca="true" t="shared" si="28" ref="B236:G236">SUM(B231:B235)</f>
        <v>0</v>
      </c>
      <c r="C236" s="2">
        <f t="shared" si="28"/>
        <v>0</v>
      </c>
      <c r="D236" s="2">
        <f t="shared" si="28"/>
        <v>0</v>
      </c>
      <c r="E236" s="2">
        <f t="shared" si="28"/>
        <v>0</v>
      </c>
      <c r="F236" s="2">
        <f t="shared" si="28"/>
        <v>0</v>
      </c>
      <c r="G236" s="2">
        <f t="shared" si="28"/>
        <v>0</v>
      </c>
    </row>
    <row r="237" ht="12.75">
      <c r="A237" s="2"/>
    </row>
    <row r="238" ht="15.75">
      <c r="A238" s="8" t="s">
        <v>146</v>
      </c>
    </row>
    <row r="239" spans="1:7" ht="12.75">
      <c r="A239" t="s">
        <v>165</v>
      </c>
      <c r="G239" s="4">
        <f t="shared" si="22"/>
        <v>0</v>
      </c>
    </row>
    <row r="240" spans="1:7" s="6" customFormat="1" ht="12.75">
      <c r="A240" s="4" t="s">
        <v>102</v>
      </c>
      <c r="B240" s="2">
        <f aca="true" t="shared" si="29" ref="B240:G240">B239</f>
        <v>0</v>
      </c>
      <c r="C240" s="2">
        <f t="shared" si="29"/>
        <v>0</v>
      </c>
      <c r="D240" s="2">
        <f t="shared" si="29"/>
        <v>0</v>
      </c>
      <c r="E240" s="2">
        <f t="shared" si="29"/>
        <v>0</v>
      </c>
      <c r="F240" s="2">
        <f t="shared" si="29"/>
        <v>0</v>
      </c>
      <c r="G240" s="2">
        <f t="shared" si="29"/>
        <v>0</v>
      </c>
    </row>
    <row r="242" ht="15.75">
      <c r="A242" s="8" t="s">
        <v>147</v>
      </c>
    </row>
    <row r="243" spans="1:7" ht="12.75">
      <c r="A243" t="s">
        <v>166</v>
      </c>
      <c r="G243" s="4">
        <f t="shared" si="22"/>
        <v>0</v>
      </c>
    </row>
    <row r="244" spans="1:7" ht="12.75">
      <c r="A244" t="s">
        <v>167</v>
      </c>
      <c r="G244" s="4">
        <f t="shared" si="22"/>
        <v>0</v>
      </c>
    </row>
    <row r="245" spans="1:7" ht="12.75">
      <c r="A245" t="s">
        <v>168</v>
      </c>
      <c r="G245" s="4">
        <f t="shared" si="22"/>
        <v>0</v>
      </c>
    </row>
    <row r="246" spans="1:7" ht="12.75">
      <c r="A246" t="s">
        <v>230</v>
      </c>
      <c r="G246" s="4">
        <f t="shared" si="22"/>
        <v>0</v>
      </c>
    </row>
    <row r="247" spans="1:7" ht="12.75">
      <c r="A247" t="s">
        <v>169</v>
      </c>
      <c r="G247" s="4">
        <f t="shared" si="22"/>
        <v>0</v>
      </c>
    </row>
    <row r="248" spans="1:7" ht="12.75">
      <c r="A248" t="s">
        <v>170</v>
      </c>
      <c r="G248" s="4">
        <f t="shared" si="22"/>
        <v>0</v>
      </c>
    </row>
    <row r="249" spans="1:7" ht="12.75">
      <c r="A249" t="s">
        <v>171</v>
      </c>
      <c r="G249" s="4">
        <f t="shared" si="22"/>
        <v>0</v>
      </c>
    </row>
    <row r="250" spans="1:7" ht="12.75">
      <c r="A250" t="s">
        <v>172</v>
      </c>
      <c r="G250" s="4">
        <f t="shared" si="22"/>
        <v>0</v>
      </c>
    </row>
    <row r="251" spans="1:7" ht="12.75">
      <c r="A251" t="s">
        <v>235</v>
      </c>
      <c r="G251" s="4">
        <f t="shared" si="22"/>
        <v>0</v>
      </c>
    </row>
    <row r="252" spans="1:7" ht="12.75">
      <c r="A252" t="s">
        <v>199</v>
      </c>
      <c r="G252" s="4">
        <f t="shared" si="22"/>
        <v>0</v>
      </c>
    </row>
    <row r="253" spans="1:7" s="6" customFormat="1" ht="12.75">
      <c r="A253" s="4" t="s">
        <v>102</v>
      </c>
      <c r="B253" s="2">
        <f aca="true" t="shared" si="30" ref="B253:G253">SUM(B243:B252)</f>
        <v>0</v>
      </c>
      <c r="C253" s="2">
        <f t="shared" si="30"/>
        <v>0</v>
      </c>
      <c r="D253" s="2">
        <f t="shared" si="30"/>
        <v>0</v>
      </c>
      <c r="E253" s="2">
        <f t="shared" si="30"/>
        <v>0</v>
      </c>
      <c r="F253" s="2">
        <f t="shared" si="30"/>
        <v>0</v>
      </c>
      <c r="G253" s="2">
        <f t="shared" si="30"/>
        <v>0</v>
      </c>
    </row>
    <row r="255" ht="15.75">
      <c r="A255" s="8" t="s">
        <v>100</v>
      </c>
    </row>
    <row r="256" spans="1:7" ht="12.75">
      <c r="A256" t="s">
        <v>173</v>
      </c>
      <c r="G256" s="4">
        <f t="shared" si="22"/>
        <v>0</v>
      </c>
    </row>
    <row r="257" spans="1:7" ht="12.75">
      <c r="A257" t="s">
        <v>174</v>
      </c>
      <c r="G257" s="4">
        <f t="shared" si="22"/>
        <v>0</v>
      </c>
    </row>
    <row r="258" spans="1:7" ht="12.75">
      <c r="A258" t="s">
        <v>175</v>
      </c>
      <c r="G258" s="4">
        <f t="shared" si="22"/>
        <v>0</v>
      </c>
    </row>
    <row r="259" spans="1:7" ht="12.75">
      <c r="A259" t="s">
        <v>176</v>
      </c>
      <c r="G259" s="4">
        <f t="shared" si="22"/>
        <v>0</v>
      </c>
    </row>
    <row r="260" spans="1:7" ht="12.75">
      <c r="A260" t="s">
        <v>177</v>
      </c>
      <c r="G260" s="4">
        <f t="shared" si="22"/>
        <v>0</v>
      </c>
    </row>
    <row r="261" spans="1:7" ht="12.75">
      <c r="A261" t="s">
        <v>63</v>
      </c>
      <c r="G261" s="4">
        <f aca="true" t="shared" si="31" ref="G261:G298">B261+C261+D261+E261+F261</f>
        <v>0</v>
      </c>
    </row>
    <row r="262" spans="1:7" ht="12.75">
      <c r="A262" t="s">
        <v>178</v>
      </c>
      <c r="G262" s="4">
        <f t="shared" si="31"/>
        <v>0</v>
      </c>
    </row>
    <row r="263" spans="1:7" s="6" customFormat="1" ht="12.75">
      <c r="A263" s="4" t="s">
        <v>102</v>
      </c>
      <c r="B263" s="2">
        <f aca="true" t="shared" si="32" ref="B263:G263">SUM(B256:B262)</f>
        <v>0</v>
      </c>
      <c r="C263" s="2">
        <f t="shared" si="32"/>
        <v>0</v>
      </c>
      <c r="D263" s="2">
        <f t="shared" si="32"/>
        <v>0</v>
      </c>
      <c r="E263" s="2">
        <f t="shared" si="32"/>
        <v>0</v>
      </c>
      <c r="F263" s="2">
        <f t="shared" si="32"/>
        <v>0</v>
      </c>
      <c r="G263" s="2">
        <f t="shared" si="32"/>
        <v>0</v>
      </c>
    </row>
    <row r="265" ht="15.75">
      <c r="A265" s="8" t="s">
        <v>101</v>
      </c>
    </row>
    <row r="266" spans="1:7" s="9" customFormat="1" ht="12.75">
      <c r="A266" s="9" t="s">
        <v>203</v>
      </c>
      <c r="B266" s="2"/>
      <c r="C266" s="2"/>
      <c r="D266" s="2"/>
      <c r="E266" s="2"/>
      <c r="F266" s="2"/>
      <c r="G266" s="4">
        <f t="shared" si="31"/>
        <v>0</v>
      </c>
    </row>
    <row r="267" spans="1:7" s="9" customFormat="1" ht="12.75">
      <c r="A267" s="9" t="s">
        <v>204</v>
      </c>
      <c r="B267" s="2"/>
      <c r="C267" s="2"/>
      <c r="D267" s="2"/>
      <c r="E267" s="2"/>
      <c r="F267" s="2"/>
      <c r="G267" s="4">
        <f t="shared" si="31"/>
        <v>0</v>
      </c>
    </row>
    <row r="268" spans="1:7" ht="12.75">
      <c r="A268" t="s">
        <v>179</v>
      </c>
      <c r="G268" s="4">
        <f t="shared" si="31"/>
        <v>0</v>
      </c>
    </row>
    <row r="269" spans="1:7" ht="12.75">
      <c r="A269" t="s">
        <v>180</v>
      </c>
      <c r="G269" s="4">
        <f t="shared" si="31"/>
        <v>0</v>
      </c>
    </row>
    <row r="270" spans="1:7" ht="12.75">
      <c r="A270" t="s">
        <v>219</v>
      </c>
      <c r="G270" s="4">
        <f t="shared" si="31"/>
        <v>0</v>
      </c>
    </row>
    <row r="271" spans="1:7" s="6" customFormat="1" ht="12.75">
      <c r="A271" s="4" t="s">
        <v>102</v>
      </c>
      <c r="B271" s="2">
        <f aca="true" t="shared" si="33" ref="B271:G271">SUM(B266:B270)</f>
        <v>0</v>
      </c>
      <c r="C271" s="2">
        <f t="shared" si="33"/>
        <v>0</v>
      </c>
      <c r="D271" s="2">
        <f t="shared" si="33"/>
        <v>0</v>
      </c>
      <c r="E271" s="2">
        <f t="shared" si="33"/>
        <v>0</v>
      </c>
      <c r="F271" s="2">
        <f t="shared" si="33"/>
        <v>0</v>
      </c>
      <c r="G271" s="2">
        <f t="shared" si="33"/>
        <v>0</v>
      </c>
    </row>
    <row r="273" ht="15.75">
      <c r="A273" s="8" t="s">
        <v>148</v>
      </c>
    </row>
    <row r="274" spans="1:7" s="1" customFormat="1" ht="12.75">
      <c r="A274" s="1" t="s">
        <v>181</v>
      </c>
      <c r="B274" s="2"/>
      <c r="C274" s="2"/>
      <c r="D274" s="2"/>
      <c r="E274" s="2"/>
      <c r="F274" s="2"/>
      <c r="G274" s="4">
        <f t="shared" si="31"/>
        <v>0</v>
      </c>
    </row>
    <row r="275" spans="1:7" s="1" customFormat="1" ht="12.75">
      <c r="A275" s="1" t="s">
        <v>182</v>
      </c>
      <c r="B275" s="2"/>
      <c r="C275" s="2"/>
      <c r="D275" s="2"/>
      <c r="E275" s="2"/>
      <c r="F275" s="2"/>
      <c r="G275" s="4">
        <f t="shared" si="31"/>
        <v>0</v>
      </c>
    </row>
    <row r="276" spans="1:7" s="1" customFormat="1" ht="12.75">
      <c r="A276" s="1" t="s">
        <v>183</v>
      </c>
      <c r="B276" s="2"/>
      <c r="C276" s="2"/>
      <c r="D276" s="2"/>
      <c r="E276" s="2"/>
      <c r="F276" s="2"/>
      <c r="G276" s="4">
        <f t="shared" si="31"/>
        <v>0</v>
      </c>
    </row>
    <row r="277" spans="1:7" s="1" customFormat="1" ht="12.75">
      <c r="A277" s="1" t="s">
        <v>184</v>
      </c>
      <c r="B277" s="2"/>
      <c r="C277" s="2"/>
      <c r="D277" s="2"/>
      <c r="E277" s="2"/>
      <c r="F277" s="2"/>
      <c r="G277" s="4">
        <f t="shared" si="31"/>
        <v>0</v>
      </c>
    </row>
    <row r="278" spans="1:7" s="1" customFormat="1" ht="12.75">
      <c r="A278" s="1" t="s">
        <v>205</v>
      </c>
      <c r="B278" s="2"/>
      <c r="C278" s="2"/>
      <c r="D278" s="2"/>
      <c r="E278" s="2"/>
      <c r="F278" s="2"/>
      <c r="G278" s="4">
        <f t="shared" si="31"/>
        <v>0</v>
      </c>
    </row>
    <row r="279" spans="1:7" s="6" customFormat="1" ht="12.75">
      <c r="A279" s="4" t="s">
        <v>102</v>
      </c>
      <c r="B279" s="2">
        <f aca="true" t="shared" si="34" ref="B279:G279">SUM(B274:B278)</f>
        <v>0</v>
      </c>
      <c r="C279" s="2">
        <f t="shared" si="34"/>
        <v>0</v>
      </c>
      <c r="D279" s="2">
        <f t="shared" si="34"/>
        <v>0</v>
      </c>
      <c r="E279" s="2">
        <f t="shared" si="34"/>
        <v>0</v>
      </c>
      <c r="F279" s="2">
        <f t="shared" si="34"/>
        <v>0</v>
      </c>
      <c r="G279" s="2">
        <f t="shared" si="34"/>
        <v>0</v>
      </c>
    </row>
    <row r="280" spans="2:7" s="1" customFormat="1" ht="12.75">
      <c r="B280" s="2"/>
      <c r="C280" s="2"/>
      <c r="D280" s="2"/>
      <c r="E280" s="2"/>
      <c r="F280" s="2"/>
      <c r="G280" s="4"/>
    </row>
    <row r="281" ht="15.75">
      <c r="A281" s="8" t="s">
        <v>149</v>
      </c>
    </row>
    <row r="282" spans="1:7" ht="12.75">
      <c r="A282" t="s">
        <v>185</v>
      </c>
      <c r="G282" s="4">
        <f t="shared" si="31"/>
        <v>0</v>
      </c>
    </row>
    <row r="283" spans="1:7" ht="12.75">
      <c r="A283" t="s">
        <v>236</v>
      </c>
      <c r="G283" s="4">
        <f t="shared" si="31"/>
        <v>0</v>
      </c>
    </row>
    <row r="284" spans="1:7" ht="12.75">
      <c r="A284" t="s">
        <v>186</v>
      </c>
      <c r="G284" s="4">
        <f t="shared" si="31"/>
        <v>0</v>
      </c>
    </row>
    <row r="285" spans="1:7" ht="12.75">
      <c r="A285" t="s">
        <v>187</v>
      </c>
      <c r="G285" s="4">
        <f t="shared" si="31"/>
        <v>0</v>
      </c>
    </row>
    <row r="286" spans="1:7" ht="12.75">
      <c r="A286" t="s">
        <v>188</v>
      </c>
      <c r="G286" s="4">
        <f t="shared" si="31"/>
        <v>0</v>
      </c>
    </row>
    <row r="287" spans="1:7" ht="12.75">
      <c r="A287" t="s">
        <v>189</v>
      </c>
      <c r="G287" s="4">
        <f t="shared" si="31"/>
        <v>0</v>
      </c>
    </row>
    <row r="288" spans="1:7" ht="12.75">
      <c r="A288" t="s">
        <v>206</v>
      </c>
      <c r="G288" s="4">
        <f t="shared" si="31"/>
        <v>0</v>
      </c>
    </row>
    <row r="289" spans="1:7" ht="12.75">
      <c r="A289" t="s">
        <v>207</v>
      </c>
      <c r="G289" s="4">
        <f t="shared" si="31"/>
        <v>0</v>
      </c>
    </row>
    <row r="290" spans="1:7" ht="12.75">
      <c r="A290" t="s">
        <v>209</v>
      </c>
      <c r="G290" s="4">
        <f t="shared" si="31"/>
        <v>0</v>
      </c>
    </row>
    <row r="291" spans="1:7" ht="12.75">
      <c r="A291" t="s">
        <v>190</v>
      </c>
      <c r="G291" s="4">
        <f t="shared" si="31"/>
        <v>0</v>
      </c>
    </row>
    <row r="292" spans="1:7" s="6" customFormat="1" ht="12.75">
      <c r="A292" s="4" t="s">
        <v>102</v>
      </c>
      <c r="B292" s="2">
        <f aca="true" t="shared" si="35" ref="B292:G292">SUM(B282:B291)</f>
        <v>0</v>
      </c>
      <c r="C292" s="2">
        <f t="shared" si="35"/>
        <v>0</v>
      </c>
      <c r="D292" s="2">
        <f t="shared" si="35"/>
        <v>0</v>
      </c>
      <c r="E292" s="2">
        <f t="shared" si="35"/>
        <v>0</v>
      </c>
      <c r="F292" s="2">
        <f t="shared" si="35"/>
        <v>0</v>
      </c>
      <c r="G292" s="2">
        <f t="shared" si="35"/>
        <v>0</v>
      </c>
    </row>
    <row r="294" ht="15.75">
      <c r="A294" s="8" t="s">
        <v>150</v>
      </c>
    </row>
    <row r="295" spans="1:7" ht="12.75">
      <c r="A295" t="s">
        <v>191</v>
      </c>
      <c r="G295" s="4">
        <f t="shared" si="31"/>
        <v>0</v>
      </c>
    </row>
    <row r="296" spans="1:7" ht="12.75">
      <c r="A296" t="s">
        <v>208</v>
      </c>
      <c r="G296" s="4">
        <f t="shared" si="31"/>
        <v>0</v>
      </c>
    </row>
    <row r="297" spans="1:7" ht="12.75">
      <c r="A297" t="s">
        <v>192</v>
      </c>
      <c r="G297" s="4">
        <f t="shared" si="31"/>
        <v>0</v>
      </c>
    </row>
    <row r="298" spans="1:7" ht="12.75">
      <c r="A298" t="s">
        <v>193</v>
      </c>
      <c r="G298" s="4">
        <f t="shared" si="31"/>
        <v>0</v>
      </c>
    </row>
    <row r="299" spans="1:7" s="6" customFormat="1" ht="12.75">
      <c r="A299" s="4" t="s">
        <v>102</v>
      </c>
      <c r="B299" s="2">
        <f aca="true" t="shared" si="36" ref="B299:G299">SUM(B295:B298)</f>
        <v>0</v>
      </c>
      <c r="C299" s="2">
        <f t="shared" si="36"/>
        <v>0</v>
      </c>
      <c r="D299" s="2">
        <f t="shared" si="36"/>
        <v>0</v>
      </c>
      <c r="E299" s="2">
        <f t="shared" si="36"/>
        <v>0</v>
      </c>
      <c r="F299" s="2">
        <f t="shared" si="36"/>
        <v>0</v>
      </c>
      <c r="G299" s="2">
        <f t="shared" si="36"/>
        <v>0</v>
      </c>
    </row>
    <row r="301" ht="15.75">
      <c r="A301" s="8" t="s">
        <v>210</v>
      </c>
    </row>
    <row r="302" spans="1:7" ht="12.75">
      <c r="A302" t="s">
        <v>211</v>
      </c>
      <c r="B302" s="2">
        <f aca="true" t="shared" si="37" ref="B302:G302">B9+B19+B29+B46+B52+B62+B75+B99+B106+B112+B126+B130+B136+B143+B151+B158+B162+B171+B180+B198</f>
        <v>0</v>
      </c>
      <c r="C302" s="2">
        <f t="shared" si="37"/>
        <v>1</v>
      </c>
      <c r="D302" s="2">
        <f t="shared" si="37"/>
        <v>0</v>
      </c>
      <c r="E302" s="2">
        <f t="shared" si="37"/>
        <v>0</v>
      </c>
      <c r="F302" s="2">
        <f t="shared" si="37"/>
        <v>0</v>
      </c>
      <c r="G302" s="2">
        <f t="shared" si="37"/>
        <v>1</v>
      </c>
    </row>
    <row r="303" spans="1:7" ht="12.75">
      <c r="A303" t="s">
        <v>160</v>
      </c>
      <c r="B303" s="2">
        <f aca="true" t="shared" si="38" ref="B303:G303">B210+B215+B224+B228+B240+B253+B271+B279+B292+B299</f>
        <v>0</v>
      </c>
      <c r="C303" s="2">
        <f t="shared" si="38"/>
        <v>0</v>
      </c>
      <c r="D303" s="2">
        <f t="shared" si="38"/>
        <v>0</v>
      </c>
      <c r="E303" s="2">
        <f t="shared" si="38"/>
        <v>0</v>
      </c>
      <c r="F303" s="2">
        <f t="shared" si="38"/>
        <v>0</v>
      </c>
      <c r="G303" s="2">
        <f t="shared" si="38"/>
        <v>0</v>
      </c>
    </row>
    <row r="305" spans="1:3" ht="12.75">
      <c r="A305" t="s">
        <v>221</v>
      </c>
      <c r="B305" s="2">
        <f>B302+C302+D302</f>
        <v>1</v>
      </c>
      <c r="C305" s="2">
        <f>100*(B302+C302+D302)/G302</f>
        <v>100</v>
      </c>
    </row>
    <row r="309" ht="12.75">
      <c r="A309" t="s">
        <v>227</v>
      </c>
    </row>
  </sheetData>
  <printOptions gridLines="1"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sutherad</dc:creator>
  <cp:keywords/>
  <dc:description/>
  <cp:lastModifiedBy>sutherad</cp:lastModifiedBy>
  <cp:lastPrinted>2006-01-06T23:36:11Z</cp:lastPrinted>
  <dcterms:created xsi:type="dcterms:W3CDTF">2006-01-02T22:12:17Z</dcterms:created>
  <dcterms:modified xsi:type="dcterms:W3CDTF">2006-12-15T07:44:44Z</dcterms:modified>
  <cp:category/>
  <cp:version/>
  <cp:contentType/>
  <cp:contentStatus/>
</cp:coreProperties>
</file>